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tabRatio="1000" firstSheet="10" activeTab="20"/>
  </bookViews>
  <sheets>
    <sheet name="тит.лист" sheetId="1" r:id="rId1"/>
    <sheet name="Разд. 1 ГПД НО инв." sheetId="2" r:id="rId2"/>
    <sheet name="Разд. 2 ГПД НО проч." sheetId="3" r:id="rId3"/>
    <sheet name="Разд. 3 ГПД ОО инв" sheetId="4" r:id="rId4"/>
    <sheet name="Разд. 4 ГПД ОО проч. " sheetId="5" r:id="rId5"/>
    <sheet name="Разд. 5 НО инв. на дому адапт." sheetId="6" r:id="rId6"/>
    <sheet name="Разд. 6 НО инв." sheetId="7" r:id="rId7"/>
    <sheet name="Разд. 7 НО ОВЗ адапт." sheetId="8" r:id="rId8"/>
    <sheet name="Разд. 8 НО проч." sheetId="9" r:id="rId9"/>
    <sheet name="Разд. 9 ОО инв. на дому " sheetId="10" r:id="rId10"/>
    <sheet name="Разд. 10 ОО инв. " sheetId="11" r:id="rId11"/>
    <sheet name="Разд. 11 ОО инв. адапт " sheetId="12" r:id="rId12"/>
    <sheet name="Разд. 12 ОО ОВЗ на дому адап" sheetId="13" r:id="rId13"/>
    <sheet name="Разд. 13 ОО ОВЗ " sheetId="14" r:id="rId14"/>
    <sheet name="Разд. 14 ОО ОВЗ адапт " sheetId="15" r:id="rId15"/>
    <sheet name="Разд. 15 ОО проч." sheetId="16" r:id="rId16"/>
    <sheet name="Разд. 16 СО проч." sheetId="17" r:id="rId17"/>
    <sheet name="Разд. 17  ДО соц.-пед." sheetId="18" r:id="rId18"/>
    <sheet name="Разд. 18 ДО худож." sheetId="19" r:id="rId19"/>
    <sheet name="Разд. 19 ДО ест.науч." sheetId="20" r:id="rId20"/>
    <sheet name="Разд. 20 ДО физ.-спорт." sheetId="21" r:id="rId21"/>
    <sheet name="стр.4_6" sheetId="22" r:id="rId22"/>
  </sheets>
  <externalReferences>
    <externalReference r:id="rId25"/>
  </externalReferences>
  <definedNames>
    <definedName name="_xlnm.Print_Area" localSheetId="1">'Разд. 1 ГПД НО инв.'!$A$1:$FG$46</definedName>
    <definedName name="_xlnm.Print_Area" localSheetId="10">'Разд. 10 ОО инв. '!$A$1:$FG$44</definedName>
    <definedName name="_xlnm.Print_Area" localSheetId="11">'Разд. 11 ОО инв. адапт '!$A$1:$FG$44</definedName>
    <definedName name="_xlnm.Print_Area" localSheetId="12">'Разд. 12 ОО ОВЗ на дому адап'!$A$1:$FG$44</definedName>
    <definedName name="_xlnm.Print_Area" localSheetId="13">'Разд. 13 ОО ОВЗ '!$A$1:$FG$44</definedName>
    <definedName name="_xlnm.Print_Area" localSheetId="14">'Разд. 14 ОО ОВЗ адапт '!$A$1:$FG$44</definedName>
    <definedName name="_xlnm.Print_Area" localSheetId="15">'Разд. 15 ОО проч.'!$A$1:$FG$44</definedName>
    <definedName name="_xlnm.Print_Area" localSheetId="16">'Разд. 16 СО проч.'!$A$1:$FG$44</definedName>
    <definedName name="_xlnm.Print_Area" localSheetId="17">'Разд. 17  ДО соц.-пед.'!$A$1:$FG$44</definedName>
    <definedName name="_xlnm.Print_Area" localSheetId="18">'Разд. 18 ДО худож.'!$A$1:$FG$44</definedName>
    <definedName name="_xlnm.Print_Area" localSheetId="19">'Разд. 19 ДО ест.науч.'!$A$1:$FG$44</definedName>
    <definedName name="_xlnm.Print_Area" localSheetId="2">'Разд. 2 ГПД НО проч.'!$A$1:$FG$46</definedName>
    <definedName name="_xlnm.Print_Area" localSheetId="20">'Разд. 20 ДО физ.-спорт.'!$A$1:$FG$44</definedName>
    <definedName name="_xlnm.Print_Area" localSheetId="3">'Разд. 3 ГПД ОО инв'!$A$1:$FG$46</definedName>
    <definedName name="_xlnm.Print_Area" localSheetId="4">'Разд. 4 ГПД ОО проч. '!$A$1:$FG$46</definedName>
    <definedName name="_xlnm.Print_Area" localSheetId="5">'Разд. 5 НО инв. на дому адапт.'!$A$1:$FG$44</definedName>
    <definedName name="_xlnm.Print_Area" localSheetId="6">'Разд. 6 НО инв.'!$A$1:$FG$44</definedName>
    <definedName name="_xlnm.Print_Area" localSheetId="7">'Разд. 7 НО ОВЗ адапт.'!$A$1:$FG$44</definedName>
    <definedName name="_xlnm.Print_Area" localSheetId="8">'Разд. 8 НО проч.'!$A$1:$FG$44</definedName>
    <definedName name="_xlnm.Print_Area" localSheetId="9">'Разд. 9 ОО инв. на дому '!$A$1:$FG$44</definedName>
    <definedName name="_xlnm.Print_Area" localSheetId="21">'стр.4_6'!$A$1:$FG$17</definedName>
    <definedName name="_xlnm.Print_Area" localSheetId="0">'тит.лист'!$A$1:$FG$25</definedName>
  </definedNames>
  <calcPr fullCalcOnLoad="1"/>
</workbook>
</file>

<file path=xl/sharedStrings.xml><?xml version="1.0" encoding="utf-8"?>
<sst xmlns="http://schemas.openxmlformats.org/spreadsheetml/2006/main" count="2642" uniqueCount="205">
  <si>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</si>
  <si>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</si>
  <si>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</si>
  <si>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</si>
  <si>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</si>
  <si>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</si>
  <si>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</si>
  <si>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</si>
  <si>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</si>
  <si>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</si>
  <si>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</si>
  <si>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</si>
  <si>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</si>
  <si>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</si>
  <si>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</si>
  <si>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</si>
  <si>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</si>
  <si>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</si>
  <si>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</si>
  <si>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</si>
  <si>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</si>
  <si>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</si>
  <si>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</si>
  <si>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</si>
  <si>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</si>
  <si>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</si>
  <si>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</si>
  <si>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</si>
  <si>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</si>
  <si>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</si>
  <si>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</si>
  <si>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</si>
  <si>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</si>
  <si>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(наименование органа, осуществляющего функции и полномочия учредителя, главного распорядителя средств федерального бюджета, федерального государственного учреждения)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</si>
  <si>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</si>
  <si>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</si>
  <si>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</si>
  <si>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</si>
  <si>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</si>
  <si>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</si>
  <si>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t>Код по общероссийскому базовому перечню или федеральному перечню</t>
  </si>
  <si>
    <t>в процентах</t>
  </si>
  <si>
    <t>в абсолютных показателях</t>
  </si>
  <si>
    <t>в абсолют-ных 
показа-телях</t>
  </si>
  <si>
    <t>в процен-тах</t>
  </si>
  <si>
    <t xml:space="preserve">МУНИЦИПАЛЬНОЕ ЗАДАНИЕ № </t>
  </si>
  <si>
    <t>Управление образования Администрации Елизовского муниципального района - муниципального казенного учреждения</t>
  </si>
  <si>
    <t>Начальник</t>
  </si>
  <si>
    <t xml:space="preserve">Е.А.Кудрявцева </t>
  </si>
  <si>
    <t>18</t>
  </si>
  <si>
    <t>19</t>
  </si>
  <si>
    <t>20</t>
  </si>
  <si>
    <t>Наименование муниципального учреждения (обособленного подразделения)</t>
  </si>
  <si>
    <t>Дата окончания действия</t>
  </si>
  <si>
    <t>Вид деятельности муниципального учреждения (обособленного подразделения)</t>
  </si>
  <si>
    <t>Реализация дополнительных общеразвивающих программ</t>
  </si>
  <si>
    <t xml:space="preserve">Часть I. Сведения об оказываемых муниципальных услугах </t>
  </si>
  <si>
    <t xml:space="preserve">1. Наименование  муниципальной услуги </t>
  </si>
  <si>
    <t xml:space="preserve">2. Категории потребителей муниципальной услуги </t>
  </si>
  <si>
    <t xml:space="preserve">3. Показатели, характеризующие объем и (или) качество муниципальной услуги </t>
  </si>
  <si>
    <t>Содержание услуги 1</t>
  </si>
  <si>
    <t>Содержание услуги 2</t>
  </si>
  <si>
    <t>Содержание услуги 3</t>
  </si>
  <si>
    <t>Условия (формы) оказания услуги 1</t>
  </si>
  <si>
    <t xml:space="preserve">наименование показателя </t>
  </si>
  <si>
    <t>код по ОКЕИ</t>
  </si>
  <si>
    <t>Условия (формы) оказания услуги 2</t>
  </si>
  <si>
    <t xml:space="preserve">наимено-вание 
показа-
теля </t>
  </si>
  <si>
    <t xml:space="preserve">наимено-вание </t>
  </si>
  <si>
    <t xml:space="preserve">код по ОКЕИ </t>
  </si>
  <si>
    <t>Показатель, характеризующий содержание муниципальной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</si>
  <si>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</si>
  <si>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</si>
  <si>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</si>
  <si>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 xml:space="preserve">Допустимые (возможные) 
отклонения от установленных показателей объема муниципальной
услуги </t>
  </si>
  <si>
    <t>1</t>
  </si>
  <si>
    <t xml:space="preserve">3.1. Показатели, характеризующие качество муниципальной услуги 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</si>
  <si>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</si>
  <si>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</si>
  <si>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</si>
  <si>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 xml:space="preserve">Допустимые (возможные) отклонения от установленных показателей качества муниципальной услуги 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</si>
  <si>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</si>
  <si>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</si>
  <si>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</si>
  <si>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Размещение информации в сети Интернет, на информационных стендах</t>
  </si>
  <si>
    <t>Физические лица</t>
  </si>
  <si>
    <t>Х</t>
  </si>
  <si>
    <t>Человек</t>
  </si>
  <si>
    <t>Бесплатная</t>
  </si>
  <si>
    <t>(указывается вид деятельности муниципального учреждения
из общероссийского базового перечня или федерального перечня)</t>
  </si>
  <si>
    <t>Присмотр и уход</t>
  </si>
  <si>
    <t>Размер 
платы (цена, тариф)</t>
  </si>
  <si>
    <t>Не указано</t>
  </si>
  <si>
    <t>Число человеко-дней пребывания</t>
  </si>
  <si>
    <t>Человеко-день</t>
  </si>
  <si>
    <t>Число детей</t>
  </si>
  <si>
    <t>Число человеко-часов пребывания</t>
  </si>
  <si>
    <t>Человеко-час</t>
  </si>
  <si>
    <t>88.9</t>
  </si>
  <si>
    <t>540</t>
  </si>
  <si>
    <t>539</t>
  </si>
  <si>
    <t>792</t>
  </si>
  <si>
    <t>1.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2. Федеральный закон от 06.10.2003 № 131-ФЗ «Об общих принципах организации местного самоуправления в Российской Федерации»;
3. Федеральный закон от 29.12.2012 № 273-ФЗ «Об образовании в Российской Федерации».</t>
  </si>
  <si>
    <t>Постановление Правительства РФ от 10.07.2013 № 582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организации"; Приказ Рособрнадзора от 29.05.2014 № 785
"Об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на нем информации"</t>
  </si>
  <si>
    <t>Дети-инвалиды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</si>
  <si>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</si>
  <si>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</si>
  <si>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</si>
  <si>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Федеральные органы исполнительной власти (государственные органы), осуществляющие контроль за выполнением муниципального задания</t>
  </si>
  <si>
    <t>Последующий контроль в форме выездной проверки</t>
  </si>
  <si>
    <t>1) в соответствии с планом, графиком проведения выездных проверок;
2) по мере необходимости (в случае поступлений обоснованных жалоб потребителей, требований 
правоохранительных органов)</t>
  </si>
  <si>
    <t>Управление образования Администрации Елизовского муниципального района - муниципальное казенное учреждение</t>
  </si>
  <si>
    <t>Последующий контроль в форме камеральной проверки отчетности</t>
  </si>
  <si>
    <t>по мере поступления отчетности о выполнении муниципального задания</t>
  </si>
  <si>
    <t>4. Требования к отчетности о выполнении муниципального задания</t>
  </si>
  <si>
    <t xml:space="preserve">предоставление пояснительной записки с обоснованием расчетов показателей объема и качества, причин отклонения                        </t>
  </si>
  <si>
    <t>4.1. Периодичность представления отчетов о выполнении муниципального задания</t>
  </si>
  <si>
    <t>ежеквартально, ежегодно</t>
  </si>
  <si>
    <t>4.2. Сроки представления отчетов о выполнении муниципального задания</t>
  </si>
  <si>
    <t>ежеквартально в срок до 10 числа месяца, следующего за отчетным кварталом; ежегодно в срок до 1 февраля года, следующего за отчетным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</si>
  <si>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</si>
  <si>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</si>
  <si>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t xml:space="preserve">5. Иные показатели, связанные с выполнением
муниципального задания </t>
  </si>
  <si>
    <t>5</t>
  </si>
  <si>
    <t>не указано</t>
  </si>
  <si>
    <t>6</t>
  </si>
  <si>
    <t>адаптированная образовательная программа</t>
  </si>
  <si>
    <t>7</t>
  </si>
  <si>
    <t>8</t>
  </si>
  <si>
    <t>Очная</t>
  </si>
  <si>
    <t>9</t>
  </si>
  <si>
    <t>10</t>
  </si>
  <si>
    <t>42.Г42.0</t>
  </si>
  <si>
    <t>художественной</t>
  </si>
  <si>
    <t>1.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2. Федеральный закон от 06.10.2003 № 131-ФЗ «Об общих принципах организации местного самоуправления в Российской Федерации»;
3. Приказ  от 29.08.2013 №1008 "Об утверждении Порядка организации и осуществления образовательной деятельности по дополнительным общеобразовательным программам";
4. Федеральный закон от 29.12.2012 № 273-ФЗ «Об образовании в Российской Федерации».</t>
  </si>
  <si>
    <t>Количество человеко-часов</t>
  </si>
  <si>
    <t xml:space="preserve">Часть III. Прочие сведения о муниципальном задании </t>
  </si>
  <si>
    <t>ликвидация учреждения; реорганизация учреждения;перераспределение полномочий, повлекшее исключение из компетенции учреждения полномочий по оказанию муниципальной услуги; исключение муниципальной услуги из общероссийского (базового) перечня муниципальных услуг (работ); иные, предусмотренные правовыми актами случаи, влекущие за собой невозможность оказания муниципальной услуги, не устранимую в краткосрочной перспективе.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</si>
  <si>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</si>
  <si>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</si>
  <si>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</si>
  <si>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Обучающиеся, за исключением детей-инвалидов и инвалидов</t>
  </si>
  <si>
    <t>группа продленного дня</t>
  </si>
  <si>
    <t>34.787.0</t>
  </si>
  <si>
    <t>85.12</t>
  </si>
  <si>
    <t>очная</t>
  </si>
  <si>
    <t>Число обучающихся</t>
  </si>
  <si>
    <t>1.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2. Федеральный закон от 06.10.2003 № 131-ФЗ «Об общих принципах организации местного самоуправления в Российской Федерации»;
3. Приказ  от 30.08.2013 №1015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образования";
4. Федеральный закон от 29.12.2012 № 273-ФЗ «Об образовании в Российской Федерации».</t>
  </si>
  <si>
    <t>обучающиеся с ограниченными возможностями здоровья (ОВЗ)</t>
  </si>
  <si>
    <t>бесплатная</t>
  </si>
  <si>
    <t>85.13</t>
  </si>
  <si>
    <t>35.791.0</t>
  </si>
  <si>
    <t>дети-инвалиды</t>
  </si>
  <si>
    <t>проходящие обучение по состоянию здоровья на дому</t>
  </si>
  <si>
    <t>(наименование показателя)</t>
  </si>
  <si>
    <t>11</t>
  </si>
  <si>
    <t>85.14</t>
  </si>
  <si>
    <t>36.794.0</t>
  </si>
  <si>
    <t>12</t>
  </si>
  <si>
    <t>13</t>
  </si>
  <si>
    <t>85.41.1</t>
  </si>
  <si>
    <t>3.2. Показатели, характеризующие объем муниципальной услуги</t>
  </si>
  <si>
    <t>14</t>
  </si>
  <si>
    <t>15</t>
  </si>
  <si>
    <t>16</t>
  </si>
  <si>
    <t>17</t>
  </si>
  <si>
    <t>cоциально-педагогической</t>
  </si>
  <si>
    <t>естественнонаучной</t>
  </si>
  <si>
    <t xml:space="preserve">МБОУ «Пионерская средняя школа имени М.А.Евсюковой»  </t>
  </si>
  <si>
    <t>Приложение № 1 к приказу УО от ________2019 г. № ____</t>
  </si>
  <si>
    <t>21</t>
  </si>
  <si>
    <t>09.01.2019</t>
  </si>
  <si>
    <t>34.785.0</t>
  </si>
  <si>
    <t xml:space="preserve">Уникальный номер реестровой записи/технический номер </t>
  </si>
  <si>
    <t xml:space="preserve">880900О.99.0.БА80АА21000/
34785000100400004001100
</t>
  </si>
  <si>
    <t>34; БА80; БА81; 35; ББ05; БА96; 36; ББ11; 42;  ББ52</t>
  </si>
  <si>
    <t xml:space="preserve">880900О.99.0.БА80АБ89000/
34785000500400004007100
</t>
  </si>
  <si>
    <t>35.Д40.0</t>
  </si>
  <si>
    <t>880900О.99.0.ББ05АА21000/
35Д40000100400004005100</t>
  </si>
  <si>
    <t>880900О.99.0.ББ05АБ89000/
35Д40000500400004001100</t>
  </si>
  <si>
    <t>801012О.99.0.БА81АБ68001/
34787000100500201001101</t>
  </si>
  <si>
    <t xml:space="preserve">Дети-инвалиды </t>
  </si>
  <si>
    <t>801012О.99.0.БА81АЩ48001/
34787000300500101000101</t>
  </si>
  <si>
    <t>801012О.99.0.БА81АА00001/
34787000100400101005101</t>
  </si>
  <si>
    <t>801012О.99.0.БА81АЦ60001/
34787000300300101005101</t>
  </si>
  <si>
    <t xml:space="preserve">обучающиеся за исключением обучающихся с ограниченными возможностями здоровья (ОВЗ) и детей-инвалидов </t>
  </si>
  <si>
    <t>802111О.99.0.БА96АЭ33001/
35791000300500201003101</t>
  </si>
  <si>
    <t xml:space="preserve">дети-инвалиды </t>
  </si>
  <si>
    <t xml:space="preserve"> не указано</t>
  </si>
  <si>
    <t>802111О.99.0.БА96АЭ08001/
35791000300500101004101</t>
  </si>
  <si>
    <t>802111О.99.0.БА96АБ50001/
35791000100500101006101</t>
  </si>
  <si>
    <t xml:space="preserve"> проходящие обучение по состоянию здоровья на дому</t>
  </si>
  <si>
    <t>802111О.99.0.БА96АА25001/
35791000100400201008101</t>
  </si>
  <si>
    <t xml:space="preserve"> адаптированная образовательная программа</t>
  </si>
  <si>
    <t>802111О.99.0.БА96АШ58001/
35791000300400101007101</t>
  </si>
  <si>
    <t>802111О.99.0.БА96АА00001/
35791000100400101009101</t>
  </si>
  <si>
    <t xml:space="preserve">обучающиеся с ограниченными возможностями здоровья (ОВЗ) </t>
  </si>
  <si>
    <t>802111О.99.0.БА96АЧ08001/
35791000300300101009101</t>
  </si>
  <si>
    <t>802112О.99.0.ББ11АЧ08001/
36794000300300101006101</t>
  </si>
  <si>
    <t xml:space="preserve"> обучающиеся за исключением обучающихся с ограниченными возможностями здоровья (ОВЗ) и детей-инвалидов </t>
  </si>
  <si>
    <t>804200О.99.0.ББ52АЖ24000/
42Г42001000300601008100</t>
  </si>
  <si>
    <t>804200О.99.0.ББ52АЕ76000/
42Г42001000300401000100</t>
  </si>
  <si>
    <t>804200О.99.0.ББ52АЕ28000/
42Г42001000300201002100</t>
  </si>
  <si>
    <t>804200О.99.0.ББ52АЕ52000/
42Г42001000300301001100</t>
  </si>
  <si>
    <t>физкультурно-спортивной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</si>
</sst>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р_.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left" wrapText="1"/>
    </xf>
    <xf numFmtId="0" fontId="5" fillId="33" borderId="0" xfId="0" applyFont="1" applyFill="1" applyAlignment="1">
      <alignment vertical="center"/>
    </xf>
    <xf numFmtId="0" fontId="3" fillId="0" borderId="16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left"/>
    </xf>
    <xf numFmtId="173" fontId="1" fillId="0" borderId="16" xfId="0" applyNumberFormat="1" applyFont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49" fontId="1" fillId="33" borderId="2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/>
    </xf>
    <xf numFmtId="0" fontId="9" fillId="0" borderId="28" xfId="0" applyNumberFormat="1" applyFont="1" applyBorder="1" applyAlignment="1">
      <alignment horizontal="left" wrapText="1"/>
    </xf>
    <xf numFmtId="0" fontId="9" fillId="0" borderId="11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wrapText="1"/>
    </xf>
    <xf numFmtId="0" fontId="6" fillId="0" borderId="18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49" fontId="5" fillId="0" borderId="16" xfId="0" applyNumberFormat="1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top"/>
    </xf>
    <xf numFmtId="0" fontId="8" fillId="0" borderId="28" xfId="0" applyNumberFormat="1" applyFont="1" applyFill="1" applyBorder="1" applyAlignment="1">
      <alignment horizontal="center" vertical="top"/>
    </xf>
    <xf numFmtId="0" fontId="8" fillId="0" borderId="29" xfId="0" applyNumberFormat="1" applyFont="1" applyFill="1" applyBorder="1" applyAlignment="1">
      <alignment horizontal="center" vertical="top"/>
    </xf>
    <xf numFmtId="0" fontId="8" fillId="0" borderId="16" xfId="0" applyNumberFormat="1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right"/>
    </xf>
    <xf numFmtId="49" fontId="8" fillId="0" borderId="2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top"/>
    </xf>
    <xf numFmtId="49" fontId="7" fillId="33" borderId="1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top"/>
    </xf>
    <xf numFmtId="0" fontId="7" fillId="0" borderId="28" xfId="0" applyNumberFormat="1" applyFont="1" applyFill="1" applyBorder="1" applyAlignment="1">
      <alignment horizontal="center" vertical="top"/>
    </xf>
    <xf numFmtId="0" fontId="7" fillId="0" borderId="29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horizontal="right"/>
    </xf>
    <xf numFmtId="49" fontId="7" fillId="0" borderId="28" xfId="0" applyNumberFormat="1" applyFont="1" applyBorder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10" fillId="0" borderId="11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left" vertical="center" wrapText="1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1" fillId="33" borderId="36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49" fontId="8" fillId="33" borderId="27" xfId="0" applyNumberFormat="1" applyFont="1" applyFill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49" fontId="8" fillId="33" borderId="29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7" xfId="0" applyNumberFormat="1" applyFont="1" applyFill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left" vertical="center" wrapText="1"/>
    </xf>
    <xf numFmtId="0" fontId="5" fillId="0" borderId="29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28" xfId="0" applyNumberFormat="1" applyFont="1" applyBorder="1" applyAlignment="1">
      <alignment horizontal="left" wrapText="1"/>
    </xf>
    <xf numFmtId="0" fontId="1" fillId="0" borderId="28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27" xfId="0" applyNumberFormat="1" applyFont="1" applyFill="1" applyBorder="1" applyAlignment="1">
      <alignment horizontal="left" wrapText="1"/>
    </xf>
    <xf numFmtId="0" fontId="5" fillId="0" borderId="28" xfId="0" applyNumberFormat="1" applyFont="1" applyFill="1" applyBorder="1" applyAlignment="1">
      <alignment horizontal="left" wrapText="1"/>
    </xf>
    <xf numFmtId="0" fontId="5" fillId="0" borderId="29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vertical="center" wrapText="1"/>
    </xf>
    <xf numFmtId="0" fontId="5" fillId="33" borderId="11" xfId="0" applyNumberFormat="1" applyFont="1" applyFill="1" applyBorder="1" applyAlignment="1">
      <alignment horizontal="left" wrapText="1"/>
    </xf>
    <xf numFmtId="0" fontId="5" fillId="0" borderId="28" xfId="0" applyNumberFormat="1" applyFont="1" applyBorder="1" applyAlignment="1">
      <alignment horizontal="left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enko\Desktop\&#1056;&#1072;&#1073;&#1086;&#1095;&#1072;&#1103;%20&#1087;&#1072;&#1087;&#1082;&#1072;\&#1052;&#1091;&#1085;&#1080;&#1094;&#1080;&#1087;&#1072;&#1083;&#1100;&#1085;&#1086;&#1077;%20&#1079;&#1072;&#1076;&#1072;&#1085;&#1080;&#1077;\2019%20&#1075;&#1086;&#1076;\&#1064;&#1050;&#1054;&#1051;&#1067;\&#1052;&#1041;&#1054;&#1059;%20&#1045;&#1057;&#1064;%20&#8470;%202\&#1052;&#1091;&#1085;.&#1079;&#1072;&#1076;&#1072;&#1085;&#1080;&#1077;%20&#1052;&#1041;&#1054;&#1059;%20&#1045;&#1057;&#1064;%202%20201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. 1 ГПД НО проч."/>
      <sheetName val="Разд. 2 ГПД ОО инв"/>
      <sheetName val="Разд. 3 ГПД ОО проч. "/>
      <sheetName val="Разд. 4 НО инв."/>
      <sheetName val="Разд. 5 НО ОВЗ адапт. "/>
      <sheetName val="Разд. 6 НО проч."/>
      <sheetName val="Разд. 7 ОО инв. на дому "/>
      <sheetName val="Разд. 8 ОО инв. "/>
      <sheetName val="Разд. 9 ОО ОВЗ на дому адап"/>
      <sheetName val="Разд. 10 ОО ОВЗ "/>
      <sheetName val="Разд. 11 ОО проч."/>
      <sheetName val="Разд. 12 СО проч."/>
      <sheetName val="Разд. 13 ДО худож."/>
      <sheetName val="Разд. 14 ДО физ.-спорт."/>
      <sheetName val="Разд. 15 ДО техн."/>
      <sheetName val="Разд. 16 ДО ест.науч."/>
      <sheetName val="Разд. 17 ДО соц.-пед."/>
      <sheetName val="стр.4_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4"/>
  <sheetViews>
    <sheetView view="pageBreakPreview" zoomScaleSheetLayoutView="100" zoomScalePageLayoutView="0" workbookViewId="0" topLeftCell="A1">
      <selection activeCell="EN17" sqref="EN17:FG17"/>
    </sheetView>
  </sheetViews>
  <sheetFormatPr defaultColWidth="0.875" defaultRowHeight="12" customHeight="1"/>
  <cols>
    <col min="1" max="20" width="0.875" style="1" customWidth="1"/>
    <col min="21" max="21" width="1.25" style="1" customWidth="1"/>
    <col min="22" max="24" width="0.875" style="1" customWidth="1"/>
    <col min="25" max="25" width="1.625" style="1" customWidth="1"/>
    <col min="26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04:158" s="8" customFormat="1" ht="14.25" customHeight="1">
      <c r="CZ1" s="60" t="s">
        <v>169</v>
      </c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</row>
    <row r="2" s="10" customFormat="1" ht="12" customHeight="1"/>
    <row r="3" ht="15"/>
    <row r="4" spans="83:163" s="4" customFormat="1" ht="15.75">
      <c r="CE4" s="77" t="s">
        <v>4</v>
      </c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</row>
    <row r="5" spans="83:163" s="4" customFormat="1" ht="33" customHeight="1">
      <c r="CE5" s="78" t="s">
        <v>46</v>
      </c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</row>
    <row r="6" spans="83:163" s="8" customFormat="1" ht="26.25" customHeight="1">
      <c r="CE6" s="79" t="s">
        <v>33</v>
      </c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</row>
    <row r="7" spans="83:163" s="7" customFormat="1" ht="15.75">
      <c r="CE7" s="80" t="s">
        <v>47</v>
      </c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D7" s="82" t="s">
        <v>48</v>
      </c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</row>
    <row r="8" spans="83:163" s="11" customFormat="1" ht="13.5" customHeight="1">
      <c r="CE8" s="87" t="s">
        <v>7</v>
      </c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K8" s="87" t="s">
        <v>8</v>
      </c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D8" s="87" t="s">
        <v>9</v>
      </c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</row>
    <row r="9" spans="102:163" s="12" customFormat="1" ht="15.75">
      <c r="CX9" s="88" t="s">
        <v>5</v>
      </c>
      <c r="CY9" s="88"/>
      <c r="CZ9" s="89"/>
      <c r="DA9" s="89"/>
      <c r="DB9" s="89"/>
      <c r="DC9" s="89"/>
      <c r="DD9" s="89"/>
      <c r="DE9" s="90" t="s">
        <v>5</v>
      </c>
      <c r="DF9" s="90"/>
      <c r="DG9" s="90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8">
        <v>20</v>
      </c>
      <c r="EC9" s="88"/>
      <c r="ED9" s="88"/>
      <c r="EE9" s="88"/>
      <c r="EF9" s="91"/>
      <c r="EG9" s="91"/>
      <c r="EH9" s="91"/>
      <c r="EI9" s="91"/>
      <c r="EJ9" s="91"/>
      <c r="EK9" s="90" t="s">
        <v>6</v>
      </c>
      <c r="EL9" s="90"/>
      <c r="EM9" s="90"/>
      <c r="EN9" s="90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</row>
    <row r="10" ht="11.25" customHeight="1"/>
    <row r="11" spans="144:163" s="14" customFormat="1" ht="15" customHeight="1" thickBot="1">
      <c r="EN11" s="97" t="s">
        <v>10</v>
      </c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9"/>
    </row>
    <row r="12" spans="1:163" s="3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4"/>
      <c r="AJ12" s="24"/>
      <c r="AL12" s="24"/>
      <c r="AM12" s="24"/>
      <c r="AN12" s="24"/>
      <c r="AO12" s="24"/>
      <c r="AP12" s="24"/>
      <c r="AQ12" s="24"/>
      <c r="AR12" s="24"/>
      <c r="AS12" s="24"/>
      <c r="AT12" s="24"/>
      <c r="AU12" s="92" t="s">
        <v>45</v>
      </c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3"/>
      <c r="CV12" s="94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6"/>
      <c r="DP12" s="31"/>
      <c r="DQ12" s="32"/>
      <c r="DR12" s="25"/>
      <c r="DS12" s="25"/>
      <c r="DT12" s="25"/>
      <c r="DU12" s="25"/>
      <c r="DV12" s="25"/>
      <c r="DW12" s="25"/>
      <c r="DX12" s="25"/>
      <c r="DY12" s="69" t="s">
        <v>34</v>
      </c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1"/>
      <c r="EN12" s="70" t="s">
        <v>11</v>
      </c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2"/>
    </row>
    <row r="13" spans="122:163" s="5" customFormat="1" ht="9" customHeight="1">
      <c r="DR13" s="27"/>
      <c r="DS13" s="27"/>
      <c r="DT13" s="27"/>
      <c r="DU13" s="27"/>
      <c r="DV13" s="27"/>
      <c r="DW13" s="27"/>
      <c r="DX13" s="27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1"/>
      <c r="EN13" s="73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5"/>
    </row>
    <row r="14" spans="47:163" s="6" customFormat="1" ht="15" customHeight="1">
      <c r="AU14" s="103" t="s">
        <v>0</v>
      </c>
      <c r="AV14" s="103"/>
      <c r="AW14" s="103"/>
      <c r="AX14" s="103"/>
      <c r="AY14" s="103"/>
      <c r="AZ14" s="103"/>
      <c r="BA14" s="103"/>
      <c r="BB14" s="103"/>
      <c r="BC14" s="104" t="s">
        <v>50</v>
      </c>
      <c r="BD14" s="104"/>
      <c r="BE14" s="104"/>
      <c r="BF14" s="104"/>
      <c r="BG14" s="109" t="s">
        <v>1</v>
      </c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4" t="s">
        <v>51</v>
      </c>
      <c r="CP14" s="104"/>
      <c r="CQ14" s="104"/>
      <c r="CR14" s="104"/>
      <c r="CS14" s="103" t="s">
        <v>2</v>
      </c>
      <c r="CT14" s="103"/>
      <c r="CU14" s="103"/>
      <c r="CV14" s="103"/>
      <c r="CW14" s="103"/>
      <c r="CX14" s="103"/>
      <c r="CY14" s="104" t="s">
        <v>170</v>
      </c>
      <c r="CZ14" s="104"/>
      <c r="DA14" s="104"/>
      <c r="DB14" s="104"/>
      <c r="DC14" s="108" t="s">
        <v>3</v>
      </c>
      <c r="DD14" s="108"/>
      <c r="DE14" s="108"/>
      <c r="DF14" s="108"/>
      <c r="DG14" s="108"/>
      <c r="DH14" s="108"/>
      <c r="DI14" s="108"/>
      <c r="DJ14" s="108"/>
      <c r="DK14" s="108"/>
      <c r="DL14" s="108"/>
      <c r="DO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8"/>
      <c r="EH14" s="28"/>
      <c r="EI14" s="28"/>
      <c r="EJ14" s="28"/>
      <c r="EK14" s="28"/>
      <c r="EL14" s="28" t="s">
        <v>39</v>
      </c>
      <c r="EN14" s="62" t="s">
        <v>171</v>
      </c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4"/>
    </row>
    <row r="15" spans="122:163" s="6" customFormat="1" ht="3" customHeight="1"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8"/>
      <c r="EH15" s="28"/>
      <c r="EI15" s="28"/>
      <c r="EJ15" s="28"/>
      <c r="EK15" s="28"/>
      <c r="EL15" s="28"/>
      <c r="EN15" s="65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7"/>
    </row>
    <row r="16" spans="122:163" s="6" customFormat="1" ht="29.25" customHeight="1">
      <c r="DR16" s="27"/>
      <c r="DS16" s="27"/>
      <c r="DT16" s="115" t="s">
        <v>53</v>
      </c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N16" s="105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7"/>
    </row>
    <row r="17" spans="1:163" s="7" customFormat="1" ht="66.75" customHeight="1" thickBot="1">
      <c r="A17" s="86" t="s">
        <v>52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76" t="s">
        <v>168</v>
      </c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S17" s="26"/>
      <c r="DT17" s="68" t="s">
        <v>35</v>
      </c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30"/>
      <c r="EN17" s="83" t="s">
        <v>175</v>
      </c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5"/>
    </row>
    <row r="18" spans="1:163" s="7" customFormat="1" ht="15" customHeight="1">
      <c r="A18" s="110" t="s">
        <v>54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1" t="s">
        <v>90</v>
      </c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9"/>
      <c r="EH18" s="29"/>
      <c r="EI18" s="29"/>
      <c r="EJ18" s="29"/>
      <c r="EK18" s="29"/>
      <c r="EL18" s="29" t="s">
        <v>12</v>
      </c>
      <c r="EM18" s="1"/>
      <c r="EN18" s="105" t="s">
        <v>98</v>
      </c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7"/>
    </row>
    <row r="19" spans="1:163" s="7" customFormat="1" ht="30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2" t="s">
        <v>138</v>
      </c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29"/>
      <c r="EH19" s="29"/>
      <c r="EI19" s="29"/>
      <c r="EJ19" s="29"/>
      <c r="EK19" s="29"/>
      <c r="EL19" s="29" t="s">
        <v>12</v>
      </c>
      <c r="EM19" s="1"/>
      <c r="EN19" s="105" t="s">
        <v>144</v>
      </c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7"/>
    </row>
    <row r="20" spans="1:163" s="7" customFormat="1" ht="30.7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3" t="s">
        <v>139</v>
      </c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29"/>
      <c r="EH20" s="29"/>
      <c r="EI20" s="29"/>
      <c r="EJ20" s="29"/>
      <c r="EK20" s="29"/>
      <c r="EL20" s="29" t="s">
        <v>12</v>
      </c>
      <c r="EM20" s="1"/>
      <c r="EN20" s="105" t="s">
        <v>150</v>
      </c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7"/>
    </row>
    <row r="21" spans="1:163" s="7" customFormat="1" ht="31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113" t="s">
        <v>140</v>
      </c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29"/>
      <c r="EH21" s="29"/>
      <c r="EI21" s="29"/>
      <c r="EJ21" s="29"/>
      <c r="EK21" s="29"/>
      <c r="EL21" s="29" t="s">
        <v>12</v>
      </c>
      <c r="EM21" s="1"/>
      <c r="EN21" s="105" t="s">
        <v>156</v>
      </c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7"/>
    </row>
    <row r="22" spans="1:163" s="7" customFormat="1" ht="17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113" t="s">
        <v>55</v>
      </c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29"/>
      <c r="EH22" s="29"/>
      <c r="EI22" s="29"/>
      <c r="EJ22" s="29"/>
      <c r="EK22" s="29"/>
      <c r="EL22" s="29" t="s">
        <v>12</v>
      </c>
      <c r="EM22" s="1"/>
      <c r="EN22" s="105" t="s">
        <v>160</v>
      </c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7"/>
    </row>
    <row r="23" spans="2:163" s="7" customFormat="1" ht="28.5" customHeight="1" thickBot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114" t="s">
        <v>89</v>
      </c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29"/>
      <c r="EH23" s="29"/>
      <c r="EI23" s="29"/>
      <c r="EJ23" s="29"/>
      <c r="EK23" s="29"/>
      <c r="EL23" s="29"/>
      <c r="EM23" s="1"/>
      <c r="EN23" s="100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2"/>
    </row>
    <row r="24" spans="1:163" s="7" customFormat="1" ht="15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7"/>
      <c r="EO24" s="17"/>
      <c r="EP24" s="18"/>
      <c r="EQ24" s="17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</row>
    <row r="25" s="7" customFormat="1" ht="15.75"/>
  </sheetData>
  <sheetProtection/>
  <mergeCells count="48">
    <mergeCell ref="EN16:FG16"/>
    <mergeCell ref="DT16:EL16"/>
    <mergeCell ref="EN21:FG21"/>
    <mergeCell ref="AL22:DQ22"/>
    <mergeCell ref="EN22:FG22"/>
    <mergeCell ref="A18:AK20"/>
    <mergeCell ref="AL18:DQ18"/>
    <mergeCell ref="AL19:DQ19"/>
    <mergeCell ref="AL20:DQ20"/>
    <mergeCell ref="EN20:FG20"/>
    <mergeCell ref="AL23:DQ23"/>
    <mergeCell ref="AL21:DQ21"/>
    <mergeCell ref="EN23:FG23"/>
    <mergeCell ref="AU14:BB14"/>
    <mergeCell ref="BC14:BF14"/>
    <mergeCell ref="CY14:DB14"/>
    <mergeCell ref="EN18:FG18"/>
    <mergeCell ref="EN19:FG19"/>
    <mergeCell ref="DC14:DL14"/>
    <mergeCell ref="BG14:CN14"/>
    <mergeCell ref="CO14:CR14"/>
    <mergeCell ref="CS14:CX14"/>
    <mergeCell ref="EB9:EE9"/>
    <mergeCell ref="EF9:EJ9"/>
    <mergeCell ref="AU12:CU12"/>
    <mergeCell ref="CV12:DO12"/>
    <mergeCell ref="EN11:FG11"/>
    <mergeCell ref="EK9:EN9"/>
    <mergeCell ref="ED7:FG7"/>
    <mergeCell ref="EN17:FG17"/>
    <mergeCell ref="A17:AK17"/>
    <mergeCell ref="CE8:DH8"/>
    <mergeCell ref="DK8:EA8"/>
    <mergeCell ref="ED8:FG8"/>
    <mergeCell ref="CX9:CY9"/>
    <mergeCell ref="CZ9:DD9"/>
    <mergeCell ref="DE9:DG9"/>
    <mergeCell ref="DH9:EA9"/>
    <mergeCell ref="EN14:FG15"/>
    <mergeCell ref="DT17:EL17"/>
    <mergeCell ref="DY12:EL13"/>
    <mergeCell ref="EN12:FG13"/>
    <mergeCell ref="AL17:DQ17"/>
    <mergeCell ref="CE4:FG4"/>
    <mergeCell ref="CE5:FG5"/>
    <mergeCell ref="CE6:FG6"/>
    <mergeCell ref="CE7:DH7"/>
    <mergeCell ref="DK7:EA7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9">
      <selection activeCell="BD44" sqref="BD44:DE44"/>
    </sheetView>
  </sheetViews>
  <sheetFormatPr defaultColWidth="0.875" defaultRowHeight="12" customHeight="1"/>
  <cols>
    <col min="1" max="9" width="0.875" style="1" customWidth="1"/>
    <col min="10" max="10" width="4.375" style="1" customWidth="1"/>
    <col min="1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130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139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151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186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187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188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153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145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</row>
    <row r="26" spans="1:172" s="41" customFormat="1" ht="48" customHeight="1">
      <c r="A26" s="230" t="s">
        <v>186</v>
      </c>
      <c r="B26" s="231"/>
      <c r="C26" s="231"/>
      <c r="D26" s="231"/>
      <c r="E26" s="231"/>
      <c r="F26" s="231"/>
      <c r="G26" s="231"/>
      <c r="H26" s="231"/>
      <c r="I26" s="231"/>
      <c r="J26" s="232"/>
      <c r="K26" s="142" t="str">
        <f>M17</f>
        <v>дети-инвалиды 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4"/>
      <c r="V26" s="142" t="str">
        <f>Z17</f>
        <v> не указано</v>
      </c>
      <c r="W26" s="143"/>
      <c r="X26" s="143"/>
      <c r="Y26" s="143"/>
      <c r="Z26" s="143"/>
      <c r="AA26" s="143"/>
      <c r="AB26" s="143"/>
      <c r="AC26" s="143"/>
      <c r="AD26" s="143"/>
      <c r="AE26" s="143"/>
      <c r="AF26" s="144"/>
      <c r="AG26" s="142" t="str">
        <f>AM17</f>
        <v>проходящие обучение по состоянию здоровья на дому</v>
      </c>
      <c r="AH26" s="143"/>
      <c r="AI26" s="143"/>
      <c r="AJ26" s="143"/>
      <c r="AK26" s="143"/>
      <c r="AL26" s="143"/>
      <c r="AM26" s="143"/>
      <c r="AN26" s="143"/>
      <c r="AO26" s="143"/>
      <c r="AP26" s="143"/>
      <c r="AQ26" s="144"/>
      <c r="AR26" s="133" t="str">
        <f>AZ17</f>
        <v>очная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42" t="str">
        <f>BM17</f>
        <v>Х</v>
      </c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N26" s="133" t="s">
        <v>146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29" t="s">
        <v>87</v>
      </c>
      <c r="BY26" s="130"/>
      <c r="BZ26" s="130"/>
      <c r="CA26" s="130"/>
      <c r="CB26" s="130"/>
      <c r="CC26" s="130"/>
      <c r="CD26" s="130"/>
      <c r="CE26" s="130"/>
      <c r="CF26" s="131"/>
      <c r="CG26" s="134" t="s">
        <v>101</v>
      </c>
      <c r="CH26" s="135"/>
      <c r="CI26" s="135"/>
      <c r="CJ26" s="135"/>
      <c r="CK26" s="135"/>
      <c r="CL26" s="135"/>
      <c r="CM26" s="135"/>
      <c r="CN26" s="129">
        <v>1</v>
      </c>
      <c r="CO26" s="130"/>
      <c r="CP26" s="130"/>
      <c r="CQ26" s="130"/>
      <c r="CR26" s="130"/>
      <c r="CS26" s="130"/>
      <c r="CT26" s="130"/>
      <c r="CU26" s="130"/>
      <c r="CV26" s="131"/>
      <c r="CW26" s="129">
        <f>CN26</f>
        <v>1</v>
      </c>
      <c r="CX26" s="130"/>
      <c r="CY26" s="130"/>
      <c r="CZ26" s="130"/>
      <c r="DA26" s="130"/>
      <c r="DB26" s="130"/>
      <c r="DC26" s="130"/>
      <c r="DD26" s="130"/>
      <c r="DE26" s="131"/>
      <c r="DF26" s="129">
        <f>CW26</f>
        <v>1</v>
      </c>
      <c r="DG26" s="130"/>
      <c r="DH26" s="130"/>
      <c r="DI26" s="130"/>
      <c r="DJ26" s="130"/>
      <c r="DK26" s="130"/>
      <c r="DL26" s="130"/>
      <c r="DM26" s="130"/>
      <c r="DN26" s="131"/>
      <c r="DO26" s="142" t="s">
        <v>149</v>
      </c>
      <c r="DP26" s="143"/>
      <c r="DQ26" s="143"/>
      <c r="DR26" s="143"/>
      <c r="DS26" s="143"/>
      <c r="DT26" s="143"/>
      <c r="DU26" s="143"/>
      <c r="DV26" s="143"/>
      <c r="DW26" s="144"/>
      <c r="DX26" s="142" t="s">
        <v>149</v>
      </c>
      <c r="DY26" s="143"/>
      <c r="DZ26" s="143"/>
      <c r="EA26" s="143"/>
      <c r="EB26" s="143"/>
      <c r="EC26" s="143"/>
      <c r="ED26" s="143"/>
      <c r="EE26" s="143"/>
      <c r="EF26" s="144"/>
      <c r="EG26" s="142" t="s">
        <v>149</v>
      </c>
      <c r="EH26" s="143"/>
      <c r="EI26" s="143"/>
      <c r="EJ26" s="143"/>
      <c r="EK26" s="143"/>
      <c r="EL26" s="143"/>
      <c r="EM26" s="143"/>
      <c r="EN26" s="143"/>
      <c r="EO26" s="144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CN26*5%</f>
        <v>0.05</v>
      </c>
      <c r="EZ26" s="127"/>
      <c r="FA26" s="127"/>
      <c r="FB26" s="127"/>
      <c r="FC26" s="127"/>
      <c r="FD26" s="127"/>
      <c r="FE26" s="127"/>
      <c r="FF26" s="127"/>
      <c r="FG26" s="127"/>
      <c r="FP26" s="48">
        <v>1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</row>
    <row r="31" spans="1:163" s="4" customFormat="1" ht="15.7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20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 t="s">
        <v>21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 t="s">
        <v>22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 t="s">
        <v>23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</row>
    <row r="32" spans="1:163" s="45" customFormat="1" ht="15.75" customHeigh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>
        <v>2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 t="s">
        <v>24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 t="s">
        <v>25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6">
        <v>5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81</v>
      </c>
    </row>
    <row r="36" s="7" customFormat="1" ht="9.75" customHeight="1"/>
    <row r="37" spans="1:163" s="7" customFormat="1" ht="124.5" customHeight="1">
      <c r="A37" s="121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 t="s">
        <v>147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</row>
    <row r="38" spans="41:163" ht="15.75" customHeight="1">
      <c r="AO38" s="123" t="s">
        <v>27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83</v>
      </c>
    </row>
    <row r="41" ht="7.5" customHeight="1"/>
    <row r="42" spans="1:163" s="4" customFormat="1" ht="15.75" customHeight="1">
      <c r="A42" s="124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 t="s">
        <v>29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 t="s">
        <v>30</v>
      </c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</row>
    <row r="43" spans="1:163" s="4" customFormat="1" ht="15.75" customHeight="1">
      <c r="A43" s="116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 t="s">
        <v>31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8">
        <v>3</v>
      </c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4" customFormat="1" ht="215.25" customHeight="1">
      <c r="A44" s="119" t="s">
        <v>84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 t="s">
        <v>103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 t="s">
        <v>103</v>
      </c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0">
      <selection activeCell="GJ28" sqref="GJ28"/>
    </sheetView>
  </sheetViews>
  <sheetFormatPr defaultColWidth="0.875" defaultRowHeight="12" customHeight="1"/>
  <cols>
    <col min="1" max="9" width="0.875" style="1" customWidth="1"/>
    <col min="10" max="10" width="3.75390625" style="1" customWidth="1"/>
    <col min="1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131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139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151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189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187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124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124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145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</row>
    <row r="26" spans="1:172" s="41" customFormat="1" ht="48" customHeight="1">
      <c r="A26" s="230" t="s">
        <v>189</v>
      </c>
      <c r="B26" s="231"/>
      <c r="C26" s="231"/>
      <c r="D26" s="231"/>
      <c r="E26" s="231"/>
      <c r="F26" s="231"/>
      <c r="G26" s="231"/>
      <c r="H26" s="231"/>
      <c r="I26" s="231"/>
      <c r="J26" s="232"/>
      <c r="K26" s="142" t="str">
        <f>M17</f>
        <v>дети-инвалиды 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4"/>
      <c r="V26" s="142" t="str">
        <f>Z17</f>
        <v>не указано</v>
      </c>
      <c r="W26" s="143"/>
      <c r="X26" s="143"/>
      <c r="Y26" s="143"/>
      <c r="Z26" s="143"/>
      <c r="AA26" s="143"/>
      <c r="AB26" s="143"/>
      <c r="AC26" s="143"/>
      <c r="AD26" s="143"/>
      <c r="AE26" s="143"/>
      <c r="AF26" s="144"/>
      <c r="AG26" s="142" t="str">
        <f>AM17</f>
        <v>не указано</v>
      </c>
      <c r="AH26" s="143"/>
      <c r="AI26" s="143"/>
      <c r="AJ26" s="143"/>
      <c r="AK26" s="143"/>
      <c r="AL26" s="143"/>
      <c r="AM26" s="143"/>
      <c r="AN26" s="143"/>
      <c r="AO26" s="143"/>
      <c r="AP26" s="143"/>
      <c r="AQ26" s="144"/>
      <c r="AR26" s="133" t="str">
        <f>AZ17</f>
        <v>очная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42" t="str">
        <f>BM17</f>
        <v>Х</v>
      </c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N26" s="133" t="s">
        <v>146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29" t="s">
        <v>87</v>
      </c>
      <c r="BY26" s="130"/>
      <c r="BZ26" s="130"/>
      <c r="CA26" s="130"/>
      <c r="CB26" s="130"/>
      <c r="CC26" s="130"/>
      <c r="CD26" s="130"/>
      <c r="CE26" s="130"/>
      <c r="CF26" s="131"/>
      <c r="CG26" s="134" t="s">
        <v>101</v>
      </c>
      <c r="CH26" s="135"/>
      <c r="CI26" s="135"/>
      <c r="CJ26" s="135"/>
      <c r="CK26" s="135"/>
      <c r="CL26" s="135"/>
      <c r="CM26" s="135"/>
      <c r="CN26" s="129">
        <v>5</v>
      </c>
      <c r="CO26" s="130"/>
      <c r="CP26" s="130"/>
      <c r="CQ26" s="130"/>
      <c r="CR26" s="130"/>
      <c r="CS26" s="130"/>
      <c r="CT26" s="130"/>
      <c r="CU26" s="130"/>
      <c r="CV26" s="131"/>
      <c r="CW26" s="129">
        <f>CN26</f>
        <v>5</v>
      </c>
      <c r="CX26" s="130"/>
      <c r="CY26" s="130"/>
      <c r="CZ26" s="130"/>
      <c r="DA26" s="130"/>
      <c r="DB26" s="130"/>
      <c r="DC26" s="130"/>
      <c r="DD26" s="130"/>
      <c r="DE26" s="131"/>
      <c r="DF26" s="129">
        <f>CW26</f>
        <v>5</v>
      </c>
      <c r="DG26" s="130"/>
      <c r="DH26" s="130"/>
      <c r="DI26" s="130"/>
      <c r="DJ26" s="130"/>
      <c r="DK26" s="130"/>
      <c r="DL26" s="130"/>
      <c r="DM26" s="130"/>
      <c r="DN26" s="131"/>
      <c r="DO26" s="142" t="s">
        <v>149</v>
      </c>
      <c r="DP26" s="143"/>
      <c r="DQ26" s="143"/>
      <c r="DR26" s="143"/>
      <c r="DS26" s="143"/>
      <c r="DT26" s="143"/>
      <c r="DU26" s="143"/>
      <c r="DV26" s="143"/>
      <c r="DW26" s="144"/>
      <c r="DX26" s="142" t="s">
        <v>149</v>
      </c>
      <c r="DY26" s="143"/>
      <c r="DZ26" s="143"/>
      <c r="EA26" s="143"/>
      <c r="EB26" s="143"/>
      <c r="EC26" s="143"/>
      <c r="ED26" s="143"/>
      <c r="EE26" s="143"/>
      <c r="EF26" s="144"/>
      <c r="EG26" s="142" t="s">
        <v>149</v>
      </c>
      <c r="EH26" s="143"/>
      <c r="EI26" s="143"/>
      <c r="EJ26" s="143"/>
      <c r="EK26" s="143"/>
      <c r="EL26" s="143"/>
      <c r="EM26" s="143"/>
      <c r="EN26" s="143"/>
      <c r="EO26" s="144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CN26*5%</f>
        <v>0.25</v>
      </c>
      <c r="EZ26" s="127"/>
      <c r="FA26" s="127"/>
      <c r="FB26" s="127"/>
      <c r="FC26" s="127"/>
      <c r="FD26" s="127"/>
      <c r="FE26" s="127"/>
      <c r="FF26" s="127"/>
      <c r="FG26" s="127"/>
      <c r="FP26" s="48">
        <v>5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</row>
    <row r="31" spans="1:163" s="4" customFormat="1" ht="15.7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20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 t="s">
        <v>21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 t="s">
        <v>22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 t="s">
        <v>23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</row>
    <row r="32" spans="1:163" s="45" customFormat="1" ht="15.75" customHeigh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>
        <v>2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 t="s">
        <v>24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 t="s">
        <v>25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6">
        <v>5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81</v>
      </c>
    </row>
    <row r="36" s="7" customFormat="1" ht="9.75" customHeight="1"/>
    <row r="37" spans="1:163" s="7" customFormat="1" ht="124.5" customHeight="1">
      <c r="A37" s="121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 t="s">
        <v>147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</row>
    <row r="38" spans="41:163" ht="15.75" customHeight="1">
      <c r="AO38" s="123" t="s">
        <v>27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83</v>
      </c>
    </row>
    <row r="41" ht="7.5" customHeight="1"/>
    <row r="42" spans="1:163" s="4" customFormat="1" ht="15.75" customHeight="1">
      <c r="A42" s="124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 t="s">
        <v>29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 t="s">
        <v>30</v>
      </c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</row>
    <row r="43" spans="1:163" s="4" customFormat="1" ht="15.75" customHeight="1">
      <c r="A43" s="116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 t="s">
        <v>31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8">
        <v>3</v>
      </c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4" customFormat="1" ht="215.25" customHeight="1">
      <c r="A44" s="119" t="s">
        <v>84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 t="s">
        <v>103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 t="s">
        <v>103</v>
      </c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9">
      <selection activeCell="A17" sqref="A17:L17"/>
    </sheetView>
  </sheetViews>
  <sheetFormatPr defaultColWidth="0.875" defaultRowHeight="12" customHeight="1"/>
  <cols>
    <col min="1" max="9" width="0.875" style="1" customWidth="1"/>
    <col min="10" max="10" width="5.125" style="1" customWidth="1"/>
    <col min="1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155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139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151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190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187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126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124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145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</row>
    <row r="26" spans="1:172" s="41" customFormat="1" ht="48" customHeight="1">
      <c r="A26" s="230" t="s">
        <v>190</v>
      </c>
      <c r="B26" s="231"/>
      <c r="C26" s="231"/>
      <c r="D26" s="231"/>
      <c r="E26" s="231"/>
      <c r="F26" s="231"/>
      <c r="G26" s="231"/>
      <c r="H26" s="231"/>
      <c r="I26" s="231"/>
      <c r="J26" s="232"/>
      <c r="K26" s="142" t="str">
        <f>M17</f>
        <v>дети-инвалиды 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4"/>
      <c r="V26" s="142" t="str">
        <f>Z17</f>
        <v>адаптированная образовательная программа</v>
      </c>
      <c r="W26" s="143"/>
      <c r="X26" s="143"/>
      <c r="Y26" s="143"/>
      <c r="Z26" s="143"/>
      <c r="AA26" s="143"/>
      <c r="AB26" s="143"/>
      <c r="AC26" s="143"/>
      <c r="AD26" s="143"/>
      <c r="AE26" s="143"/>
      <c r="AF26" s="144"/>
      <c r="AG26" s="142" t="str">
        <f>AM17</f>
        <v>не указано</v>
      </c>
      <c r="AH26" s="143"/>
      <c r="AI26" s="143"/>
      <c r="AJ26" s="143"/>
      <c r="AK26" s="143"/>
      <c r="AL26" s="143"/>
      <c r="AM26" s="143"/>
      <c r="AN26" s="143"/>
      <c r="AO26" s="143"/>
      <c r="AP26" s="143"/>
      <c r="AQ26" s="144"/>
      <c r="AR26" s="133" t="str">
        <f>AZ17</f>
        <v>очная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42" t="str">
        <f>BM17</f>
        <v>Х</v>
      </c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N26" s="133" t="s">
        <v>146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29" t="s">
        <v>87</v>
      </c>
      <c r="BY26" s="130"/>
      <c r="BZ26" s="130"/>
      <c r="CA26" s="130"/>
      <c r="CB26" s="130"/>
      <c r="CC26" s="130"/>
      <c r="CD26" s="130"/>
      <c r="CE26" s="130"/>
      <c r="CF26" s="131"/>
      <c r="CG26" s="134" t="s">
        <v>101</v>
      </c>
      <c r="CH26" s="135"/>
      <c r="CI26" s="135"/>
      <c r="CJ26" s="135"/>
      <c r="CK26" s="135"/>
      <c r="CL26" s="135"/>
      <c r="CM26" s="135"/>
      <c r="CN26" s="129">
        <v>1</v>
      </c>
      <c r="CO26" s="130"/>
      <c r="CP26" s="130"/>
      <c r="CQ26" s="130"/>
      <c r="CR26" s="130"/>
      <c r="CS26" s="130"/>
      <c r="CT26" s="130"/>
      <c r="CU26" s="130"/>
      <c r="CV26" s="131"/>
      <c r="CW26" s="129">
        <f>CN26</f>
        <v>1</v>
      </c>
      <c r="CX26" s="130"/>
      <c r="CY26" s="130"/>
      <c r="CZ26" s="130"/>
      <c r="DA26" s="130"/>
      <c r="DB26" s="130"/>
      <c r="DC26" s="130"/>
      <c r="DD26" s="130"/>
      <c r="DE26" s="131"/>
      <c r="DF26" s="129">
        <f>CW26</f>
        <v>1</v>
      </c>
      <c r="DG26" s="130"/>
      <c r="DH26" s="130"/>
      <c r="DI26" s="130"/>
      <c r="DJ26" s="130"/>
      <c r="DK26" s="130"/>
      <c r="DL26" s="130"/>
      <c r="DM26" s="130"/>
      <c r="DN26" s="131"/>
      <c r="DO26" s="142" t="s">
        <v>149</v>
      </c>
      <c r="DP26" s="143"/>
      <c r="DQ26" s="143"/>
      <c r="DR26" s="143"/>
      <c r="DS26" s="143"/>
      <c r="DT26" s="143"/>
      <c r="DU26" s="143"/>
      <c r="DV26" s="143"/>
      <c r="DW26" s="144"/>
      <c r="DX26" s="142" t="s">
        <v>149</v>
      </c>
      <c r="DY26" s="143"/>
      <c r="DZ26" s="143"/>
      <c r="EA26" s="143"/>
      <c r="EB26" s="143"/>
      <c r="EC26" s="143"/>
      <c r="ED26" s="143"/>
      <c r="EE26" s="143"/>
      <c r="EF26" s="144"/>
      <c r="EG26" s="142" t="s">
        <v>149</v>
      </c>
      <c r="EH26" s="143"/>
      <c r="EI26" s="143"/>
      <c r="EJ26" s="143"/>
      <c r="EK26" s="143"/>
      <c r="EL26" s="143"/>
      <c r="EM26" s="143"/>
      <c r="EN26" s="143"/>
      <c r="EO26" s="144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CN26*5%</f>
        <v>0.05</v>
      </c>
      <c r="EZ26" s="127"/>
      <c r="FA26" s="127"/>
      <c r="FB26" s="127"/>
      <c r="FC26" s="127"/>
      <c r="FD26" s="127"/>
      <c r="FE26" s="127"/>
      <c r="FF26" s="127"/>
      <c r="FG26" s="127"/>
      <c r="FP26" s="48">
        <v>1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</row>
    <row r="31" spans="1:163" s="4" customFormat="1" ht="15.7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20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 t="s">
        <v>21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 t="s">
        <v>22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 t="s">
        <v>23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</row>
    <row r="32" spans="1:163" s="45" customFormat="1" ht="15.75" customHeigh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>
        <v>2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 t="s">
        <v>24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 t="s">
        <v>25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6">
        <v>5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81</v>
      </c>
    </row>
    <row r="36" s="7" customFormat="1" ht="9.75" customHeight="1"/>
    <row r="37" spans="1:163" s="7" customFormat="1" ht="124.5" customHeight="1">
      <c r="A37" s="121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 t="s">
        <v>147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</row>
    <row r="38" spans="41:163" ht="15.75" customHeight="1">
      <c r="AO38" s="123" t="s">
        <v>27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83</v>
      </c>
    </row>
    <row r="41" ht="7.5" customHeight="1"/>
    <row r="42" spans="1:163" s="4" customFormat="1" ht="15.75" customHeight="1">
      <c r="A42" s="124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 t="s">
        <v>29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 t="s">
        <v>30</v>
      </c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</row>
    <row r="43" spans="1:163" s="4" customFormat="1" ht="15.75" customHeight="1">
      <c r="A43" s="116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 t="s">
        <v>31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8">
        <v>3</v>
      </c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4" customFormat="1" ht="215.25" customHeight="1">
      <c r="A44" s="119" t="s">
        <v>84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 t="s">
        <v>103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 t="s">
        <v>103</v>
      </c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3">
      <selection activeCell="CG26" sqref="CG26:CM26"/>
    </sheetView>
  </sheetViews>
  <sheetFormatPr defaultColWidth="0.875" defaultRowHeight="12" customHeight="1"/>
  <cols>
    <col min="1" max="9" width="0.875" style="1" customWidth="1"/>
    <col min="10" max="10" width="3.875" style="1" customWidth="1"/>
    <col min="1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158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139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151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192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148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193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191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145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</row>
    <row r="26" spans="1:172" s="41" customFormat="1" ht="48" customHeight="1">
      <c r="A26" s="230" t="s">
        <v>192</v>
      </c>
      <c r="B26" s="231"/>
      <c r="C26" s="231"/>
      <c r="D26" s="231"/>
      <c r="E26" s="231"/>
      <c r="F26" s="231"/>
      <c r="G26" s="231"/>
      <c r="H26" s="231"/>
      <c r="I26" s="231"/>
      <c r="J26" s="232"/>
      <c r="K26" s="142" t="str">
        <f>M17</f>
        <v>обучающиеся с ограниченными возможностями здоровья (ОВЗ)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4"/>
      <c r="V26" s="142" t="str">
        <f>Z17</f>
        <v> адаптированная образовательная программа</v>
      </c>
      <c r="W26" s="143"/>
      <c r="X26" s="143"/>
      <c r="Y26" s="143"/>
      <c r="Z26" s="143"/>
      <c r="AA26" s="143"/>
      <c r="AB26" s="143"/>
      <c r="AC26" s="143"/>
      <c r="AD26" s="143"/>
      <c r="AE26" s="143"/>
      <c r="AF26" s="144"/>
      <c r="AG26" s="142" t="str">
        <f>AM17</f>
        <v> проходящие обучение по состоянию здоровья на дому</v>
      </c>
      <c r="AH26" s="143"/>
      <c r="AI26" s="143"/>
      <c r="AJ26" s="143"/>
      <c r="AK26" s="143"/>
      <c r="AL26" s="143"/>
      <c r="AM26" s="143"/>
      <c r="AN26" s="143"/>
      <c r="AO26" s="143"/>
      <c r="AP26" s="143"/>
      <c r="AQ26" s="144"/>
      <c r="AR26" s="133" t="str">
        <f>AZ17</f>
        <v>очная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42" t="str">
        <f>BM17</f>
        <v>Х</v>
      </c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N26" s="133" t="s">
        <v>146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29" t="s">
        <v>87</v>
      </c>
      <c r="BY26" s="130"/>
      <c r="BZ26" s="130"/>
      <c r="CA26" s="130"/>
      <c r="CB26" s="130"/>
      <c r="CC26" s="130"/>
      <c r="CD26" s="130"/>
      <c r="CE26" s="130"/>
      <c r="CF26" s="131"/>
      <c r="CG26" s="134" t="s">
        <v>101</v>
      </c>
      <c r="CH26" s="135"/>
      <c r="CI26" s="135"/>
      <c r="CJ26" s="135"/>
      <c r="CK26" s="135"/>
      <c r="CL26" s="135"/>
      <c r="CM26" s="135"/>
      <c r="CN26" s="129">
        <v>1</v>
      </c>
      <c r="CO26" s="130"/>
      <c r="CP26" s="130"/>
      <c r="CQ26" s="130"/>
      <c r="CR26" s="130"/>
      <c r="CS26" s="130"/>
      <c r="CT26" s="130"/>
      <c r="CU26" s="130"/>
      <c r="CV26" s="131"/>
      <c r="CW26" s="129">
        <f>CN26</f>
        <v>1</v>
      </c>
      <c r="CX26" s="130"/>
      <c r="CY26" s="130"/>
      <c r="CZ26" s="130"/>
      <c r="DA26" s="130"/>
      <c r="DB26" s="130"/>
      <c r="DC26" s="130"/>
      <c r="DD26" s="130"/>
      <c r="DE26" s="131"/>
      <c r="DF26" s="129">
        <f>CW26</f>
        <v>1</v>
      </c>
      <c r="DG26" s="130"/>
      <c r="DH26" s="130"/>
      <c r="DI26" s="130"/>
      <c r="DJ26" s="130"/>
      <c r="DK26" s="130"/>
      <c r="DL26" s="130"/>
      <c r="DM26" s="130"/>
      <c r="DN26" s="131"/>
      <c r="DO26" s="142" t="s">
        <v>149</v>
      </c>
      <c r="DP26" s="143"/>
      <c r="DQ26" s="143"/>
      <c r="DR26" s="143"/>
      <c r="DS26" s="143"/>
      <c r="DT26" s="143"/>
      <c r="DU26" s="143"/>
      <c r="DV26" s="143"/>
      <c r="DW26" s="144"/>
      <c r="DX26" s="142" t="s">
        <v>149</v>
      </c>
      <c r="DY26" s="143"/>
      <c r="DZ26" s="143"/>
      <c r="EA26" s="143"/>
      <c r="EB26" s="143"/>
      <c r="EC26" s="143"/>
      <c r="ED26" s="143"/>
      <c r="EE26" s="143"/>
      <c r="EF26" s="144"/>
      <c r="EG26" s="142" t="s">
        <v>149</v>
      </c>
      <c r="EH26" s="143"/>
      <c r="EI26" s="143"/>
      <c r="EJ26" s="143"/>
      <c r="EK26" s="143"/>
      <c r="EL26" s="143"/>
      <c r="EM26" s="143"/>
      <c r="EN26" s="143"/>
      <c r="EO26" s="144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CN26*5%</f>
        <v>0.05</v>
      </c>
      <c r="EZ26" s="127"/>
      <c r="FA26" s="127"/>
      <c r="FB26" s="127"/>
      <c r="FC26" s="127"/>
      <c r="FD26" s="127"/>
      <c r="FE26" s="127"/>
      <c r="FF26" s="127"/>
      <c r="FG26" s="127"/>
      <c r="FP26" s="48">
        <v>1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</row>
    <row r="31" spans="1:163" s="4" customFormat="1" ht="15.7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20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 t="s">
        <v>21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 t="s">
        <v>22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 t="s">
        <v>23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</row>
    <row r="32" spans="1:163" s="45" customFormat="1" ht="15.75" customHeigh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>
        <v>2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 t="s">
        <v>24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 t="s">
        <v>25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6">
        <v>5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81</v>
      </c>
    </row>
    <row r="36" s="7" customFormat="1" ht="9.75" customHeight="1"/>
    <row r="37" spans="1:163" s="7" customFormat="1" ht="124.5" customHeight="1">
      <c r="A37" s="121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 t="s">
        <v>147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</row>
    <row r="38" spans="41:163" ht="15.75" customHeight="1">
      <c r="AO38" s="123" t="s">
        <v>27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83</v>
      </c>
    </row>
    <row r="41" ht="7.5" customHeight="1"/>
    <row r="42" spans="1:163" s="4" customFormat="1" ht="15.75" customHeight="1">
      <c r="A42" s="124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 t="s">
        <v>29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 t="s">
        <v>30</v>
      </c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</row>
    <row r="43" spans="1:163" s="4" customFormat="1" ht="15.75" customHeight="1">
      <c r="A43" s="116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 t="s">
        <v>31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8">
        <v>3</v>
      </c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4" customFormat="1" ht="215.25" customHeight="1">
      <c r="A44" s="119" t="s">
        <v>84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 t="s">
        <v>103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 t="s">
        <v>103</v>
      </c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7">
      <selection activeCell="CN27" sqref="CN27"/>
    </sheetView>
  </sheetViews>
  <sheetFormatPr defaultColWidth="0.875" defaultRowHeight="12" customHeight="1"/>
  <cols>
    <col min="1" max="8" width="0.875" style="1" customWidth="1"/>
    <col min="9" max="9" width="4.75390625" style="1" customWidth="1"/>
    <col min="10" max="20" width="0.875" style="1" customWidth="1"/>
    <col min="21" max="21" width="4.375" style="1" customWidth="1"/>
    <col min="22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159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139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151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194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148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124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124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145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</row>
    <row r="26" spans="1:172" s="41" customFormat="1" ht="48" customHeight="1">
      <c r="A26" s="230" t="s">
        <v>194</v>
      </c>
      <c r="B26" s="231"/>
      <c r="C26" s="231"/>
      <c r="D26" s="231"/>
      <c r="E26" s="231"/>
      <c r="F26" s="231"/>
      <c r="G26" s="231"/>
      <c r="H26" s="231"/>
      <c r="I26" s="231"/>
      <c r="J26" s="232"/>
      <c r="K26" s="142" t="str">
        <f>M17</f>
        <v>обучающиеся с ограниченными возможностями здоровья (ОВЗ)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4"/>
      <c r="V26" s="142" t="str">
        <f>Z17</f>
        <v>не указано</v>
      </c>
      <c r="W26" s="143"/>
      <c r="X26" s="143"/>
      <c r="Y26" s="143"/>
      <c r="Z26" s="143"/>
      <c r="AA26" s="143"/>
      <c r="AB26" s="143"/>
      <c r="AC26" s="143"/>
      <c r="AD26" s="143"/>
      <c r="AE26" s="143"/>
      <c r="AF26" s="144"/>
      <c r="AG26" s="142" t="str">
        <f>AM17</f>
        <v>не указано</v>
      </c>
      <c r="AH26" s="143"/>
      <c r="AI26" s="143"/>
      <c r="AJ26" s="143"/>
      <c r="AK26" s="143"/>
      <c r="AL26" s="143"/>
      <c r="AM26" s="143"/>
      <c r="AN26" s="143"/>
      <c r="AO26" s="143"/>
      <c r="AP26" s="143"/>
      <c r="AQ26" s="144"/>
      <c r="AR26" s="133" t="str">
        <f>AZ17</f>
        <v>очная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42" t="str">
        <f>BM17</f>
        <v>Х</v>
      </c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N26" s="133" t="s">
        <v>146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29" t="s">
        <v>87</v>
      </c>
      <c r="BY26" s="130"/>
      <c r="BZ26" s="130"/>
      <c r="CA26" s="130"/>
      <c r="CB26" s="130"/>
      <c r="CC26" s="130"/>
      <c r="CD26" s="130"/>
      <c r="CE26" s="130"/>
      <c r="CF26" s="131"/>
      <c r="CG26" s="134" t="s">
        <v>101</v>
      </c>
      <c r="CH26" s="135"/>
      <c r="CI26" s="135"/>
      <c r="CJ26" s="135"/>
      <c r="CK26" s="135"/>
      <c r="CL26" s="135"/>
      <c r="CM26" s="135"/>
      <c r="CN26" s="129">
        <v>1</v>
      </c>
      <c r="CO26" s="130"/>
      <c r="CP26" s="130"/>
      <c r="CQ26" s="130"/>
      <c r="CR26" s="130"/>
      <c r="CS26" s="130"/>
      <c r="CT26" s="130"/>
      <c r="CU26" s="130"/>
      <c r="CV26" s="131"/>
      <c r="CW26" s="129">
        <f>CN26</f>
        <v>1</v>
      </c>
      <c r="CX26" s="130"/>
      <c r="CY26" s="130"/>
      <c r="CZ26" s="130"/>
      <c r="DA26" s="130"/>
      <c r="DB26" s="130"/>
      <c r="DC26" s="130"/>
      <c r="DD26" s="130"/>
      <c r="DE26" s="131"/>
      <c r="DF26" s="129">
        <f>CW26</f>
        <v>1</v>
      </c>
      <c r="DG26" s="130"/>
      <c r="DH26" s="130"/>
      <c r="DI26" s="130"/>
      <c r="DJ26" s="130"/>
      <c r="DK26" s="130"/>
      <c r="DL26" s="130"/>
      <c r="DM26" s="130"/>
      <c r="DN26" s="131"/>
      <c r="DO26" s="142" t="s">
        <v>149</v>
      </c>
      <c r="DP26" s="143"/>
      <c r="DQ26" s="143"/>
      <c r="DR26" s="143"/>
      <c r="DS26" s="143"/>
      <c r="DT26" s="143"/>
      <c r="DU26" s="143"/>
      <c r="DV26" s="143"/>
      <c r="DW26" s="144"/>
      <c r="DX26" s="142" t="s">
        <v>149</v>
      </c>
      <c r="DY26" s="143"/>
      <c r="DZ26" s="143"/>
      <c r="EA26" s="143"/>
      <c r="EB26" s="143"/>
      <c r="EC26" s="143"/>
      <c r="ED26" s="143"/>
      <c r="EE26" s="143"/>
      <c r="EF26" s="144"/>
      <c r="EG26" s="142" t="s">
        <v>149</v>
      </c>
      <c r="EH26" s="143"/>
      <c r="EI26" s="143"/>
      <c r="EJ26" s="143"/>
      <c r="EK26" s="143"/>
      <c r="EL26" s="143"/>
      <c r="EM26" s="143"/>
      <c r="EN26" s="143"/>
      <c r="EO26" s="144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CN26*5%</f>
        <v>0.05</v>
      </c>
      <c r="EZ26" s="127"/>
      <c r="FA26" s="127"/>
      <c r="FB26" s="127"/>
      <c r="FC26" s="127"/>
      <c r="FD26" s="127"/>
      <c r="FE26" s="127"/>
      <c r="FF26" s="127"/>
      <c r="FG26" s="127"/>
      <c r="FP26" s="48">
        <v>1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</row>
    <row r="31" spans="1:163" s="4" customFormat="1" ht="15.7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20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 t="s">
        <v>21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 t="s">
        <v>22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 t="s">
        <v>23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</row>
    <row r="32" spans="1:163" s="45" customFormat="1" ht="15.75" customHeigh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>
        <v>2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 t="s">
        <v>24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 t="s">
        <v>25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6">
        <v>5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81</v>
      </c>
    </row>
    <row r="36" s="7" customFormat="1" ht="9.75" customHeight="1"/>
    <row r="37" spans="1:163" s="7" customFormat="1" ht="124.5" customHeight="1">
      <c r="A37" s="121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 t="s">
        <v>147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</row>
    <row r="38" spans="41:163" ht="15.75" customHeight="1">
      <c r="AO38" s="123" t="s">
        <v>27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83</v>
      </c>
    </row>
    <row r="41" ht="7.5" customHeight="1"/>
    <row r="42" spans="1:163" s="4" customFormat="1" ht="15.75" customHeight="1">
      <c r="A42" s="124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 t="s">
        <v>29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 t="s">
        <v>30</v>
      </c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</row>
    <row r="43" spans="1:163" s="4" customFormat="1" ht="15.75" customHeight="1">
      <c r="A43" s="116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 t="s">
        <v>31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8">
        <v>3</v>
      </c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4" customFormat="1" ht="215.25" customHeight="1">
      <c r="A44" s="119" t="s">
        <v>84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 t="s">
        <v>103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 t="s">
        <v>103</v>
      </c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7">
      <selection activeCell="FP26" sqref="FP26"/>
    </sheetView>
  </sheetViews>
  <sheetFormatPr defaultColWidth="0.875" defaultRowHeight="12" customHeight="1"/>
  <cols>
    <col min="1" max="9" width="0.875" style="1" customWidth="1"/>
    <col min="10" max="10" width="4.875" style="1" customWidth="1"/>
    <col min="11" max="20" width="0.875" style="1" customWidth="1"/>
    <col min="21" max="21" width="3.25390625" style="1" customWidth="1"/>
    <col min="22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162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139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151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195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196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126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124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145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</row>
    <row r="26" spans="1:172" s="41" customFormat="1" ht="48" customHeight="1">
      <c r="A26" s="230" t="s">
        <v>195</v>
      </c>
      <c r="B26" s="231"/>
      <c r="C26" s="231"/>
      <c r="D26" s="231"/>
      <c r="E26" s="231"/>
      <c r="F26" s="231"/>
      <c r="G26" s="231"/>
      <c r="H26" s="231"/>
      <c r="I26" s="231"/>
      <c r="J26" s="232"/>
      <c r="K26" s="142" t="str">
        <f>M17</f>
        <v>обучающиеся с ограниченными возможностями здоровья (ОВЗ) 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4"/>
      <c r="V26" s="142" t="str">
        <f>Z17</f>
        <v>адаптированная образовательная программа</v>
      </c>
      <c r="W26" s="143"/>
      <c r="X26" s="143"/>
      <c r="Y26" s="143"/>
      <c r="Z26" s="143"/>
      <c r="AA26" s="143"/>
      <c r="AB26" s="143"/>
      <c r="AC26" s="143"/>
      <c r="AD26" s="143"/>
      <c r="AE26" s="143"/>
      <c r="AF26" s="144"/>
      <c r="AG26" s="142" t="str">
        <f>AM17</f>
        <v>не указано</v>
      </c>
      <c r="AH26" s="143"/>
      <c r="AI26" s="143"/>
      <c r="AJ26" s="143"/>
      <c r="AK26" s="143"/>
      <c r="AL26" s="143"/>
      <c r="AM26" s="143"/>
      <c r="AN26" s="143"/>
      <c r="AO26" s="143"/>
      <c r="AP26" s="143"/>
      <c r="AQ26" s="144"/>
      <c r="AR26" s="133" t="str">
        <f>AZ17</f>
        <v>очная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42" t="str">
        <f>BM17</f>
        <v>Х</v>
      </c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N26" s="133" t="s">
        <v>146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29" t="s">
        <v>87</v>
      </c>
      <c r="BY26" s="130"/>
      <c r="BZ26" s="130"/>
      <c r="CA26" s="130"/>
      <c r="CB26" s="130"/>
      <c r="CC26" s="130"/>
      <c r="CD26" s="130"/>
      <c r="CE26" s="130"/>
      <c r="CF26" s="131"/>
      <c r="CG26" s="134" t="s">
        <v>101</v>
      </c>
      <c r="CH26" s="135"/>
      <c r="CI26" s="135"/>
      <c r="CJ26" s="135"/>
      <c r="CK26" s="135"/>
      <c r="CL26" s="135"/>
      <c r="CM26" s="135"/>
      <c r="CN26" s="129">
        <v>5</v>
      </c>
      <c r="CO26" s="130"/>
      <c r="CP26" s="130"/>
      <c r="CQ26" s="130"/>
      <c r="CR26" s="130"/>
      <c r="CS26" s="130"/>
      <c r="CT26" s="130"/>
      <c r="CU26" s="130"/>
      <c r="CV26" s="131"/>
      <c r="CW26" s="129">
        <f>CN26</f>
        <v>5</v>
      </c>
      <c r="CX26" s="130"/>
      <c r="CY26" s="130"/>
      <c r="CZ26" s="130"/>
      <c r="DA26" s="130"/>
      <c r="DB26" s="130"/>
      <c r="DC26" s="130"/>
      <c r="DD26" s="130"/>
      <c r="DE26" s="131"/>
      <c r="DF26" s="129">
        <f>CW26</f>
        <v>5</v>
      </c>
      <c r="DG26" s="130"/>
      <c r="DH26" s="130"/>
      <c r="DI26" s="130"/>
      <c r="DJ26" s="130"/>
      <c r="DK26" s="130"/>
      <c r="DL26" s="130"/>
      <c r="DM26" s="130"/>
      <c r="DN26" s="131"/>
      <c r="DO26" s="142" t="s">
        <v>149</v>
      </c>
      <c r="DP26" s="143"/>
      <c r="DQ26" s="143"/>
      <c r="DR26" s="143"/>
      <c r="DS26" s="143"/>
      <c r="DT26" s="143"/>
      <c r="DU26" s="143"/>
      <c r="DV26" s="143"/>
      <c r="DW26" s="144"/>
      <c r="DX26" s="142" t="s">
        <v>149</v>
      </c>
      <c r="DY26" s="143"/>
      <c r="DZ26" s="143"/>
      <c r="EA26" s="143"/>
      <c r="EB26" s="143"/>
      <c r="EC26" s="143"/>
      <c r="ED26" s="143"/>
      <c r="EE26" s="143"/>
      <c r="EF26" s="144"/>
      <c r="EG26" s="142" t="s">
        <v>149</v>
      </c>
      <c r="EH26" s="143"/>
      <c r="EI26" s="143"/>
      <c r="EJ26" s="143"/>
      <c r="EK26" s="143"/>
      <c r="EL26" s="143"/>
      <c r="EM26" s="143"/>
      <c r="EN26" s="143"/>
      <c r="EO26" s="144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CN26*5%</f>
        <v>0.25</v>
      </c>
      <c r="EZ26" s="127"/>
      <c r="FA26" s="127"/>
      <c r="FB26" s="127"/>
      <c r="FC26" s="127"/>
      <c r="FD26" s="127"/>
      <c r="FE26" s="127"/>
      <c r="FF26" s="127"/>
      <c r="FG26" s="127"/>
      <c r="FP26" s="48">
        <v>5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</row>
    <row r="31" spans="1:163" s="4" customFormat="1" ht="15.7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20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 t="s">
        <v>21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 t="s">
        <v>22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 t="s">
        <v>23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</row>
    <row r="32" spans="1:163" s="45" customFormat="1" ht="15.75" customHeigh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>
        <v>2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 t="s">
        <v>24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 t="s">
        <v>25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6">
        <v>5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81</v>
      </c>
    </row>
    <row r="36" s="7" customFormat="1" ht="9.75" customHeight="1"/>
    <row r="37" spans="1:163" s="7" customFormat="1" ht="124.5" customHeight="1">
      <c r="A37" s="121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 t="s">
        <v>147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</row>
    <row r="38" spans="41:163" ht="15.75" customHeight="1">
      <c r="AO38" s="123" t="s">
        <v>27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83</v>
      </c>
    </row>
    <row r="41" ht="7.5" customHeight="1"/>
    <row r="42" spans="1:163" s="4" customFormat="1" ht="15.75" customHeight="1">
      <c r="A42" s="124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 t="s">
        <v>29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 t="s">
        <v>30</v>
      </c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</row>
    <row r="43" spans="1:163" s="4" customFormat="1" ht="15.75" customHeight="1">
      <c r="A43" s="116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 t="s">
        <v>31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8">
        <v>3</v>
      </c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4" customFormat="1" ht="215.25" customHeight="1">
      <c r="A44" s="119" t="s">
        <v>84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 t="s">
        <v>103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 t="s">
        <v>103</v>
      </c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">
      <selection activeCell="CN27" sqref="CN27"/>
    </sheetView>
  </sheetViews>
  <sheetFormatPr defaultColWidth="0.875" defaultRowHeight="12" customHeight="1"/>
  <cols>
    <col min="1" max="9" width="0.875" style="1" customWidth="1"/>
    <col min="10" max="10" width="4.25390625" style="1" customWidth="1"/>
    <col min="11" max="20" width="0.875" style="1" customWidth="1"/>
    <col min="21" max="21" width="3.00390625" style="1" customWidth="1"/>
    <col min="22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163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139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151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197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185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124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124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145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</row>
    <row r="26" spans="1:172" s="41" customFormat="1" ht="72.75" customHeight="1">
      <c r="A26" s="230" t="s">
        <v>197</v>
      </c>
      <c r="B26" s="231"/>
      <c r="C26" s="231"/>
      <c r="D26" s="231"/>
      <c r="E26" s="231"/>
      <c r="F26" s="231"/>
      <c r="G26" s="231"/>
      <c r="H26" s="231"/>
      <c r="I26" s="231"/>
      <c r="J26" s="232"/>
      <c r="K26" s="142" t="str">
        <f>M17</f>
        <v>обучающиеся за исключением обучающихся с ограниченными возможностями здоровья (ОВЗ) и детей-инвалидов 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4"/>
      <c r="V26" s="142" t="str">
        <f>Z17</f>
        <v>не указано</v>
      </c>
      <c r="W26" s="143"/>
      <c r="X26" s="143"/>
      <c r="Y26" s="143"/>
      <c r="Z26" s="143"/>
      <c r="AA26" s="143"/>
      <c r="AB26" s="143"/>
      <c r="AC26" s="143"/>
      <c r="AD26" s="143"/>
      <c r="AE26" s="143"/>
      <c r="AF26" s="144"/>
      <c r="AG26" s="142" t="str">
        <f>AM17</f>
        <v>не указано</v>
      </c>
      <c r="AH26" s="143"/>
      <c r="AI26" s="143"/>
      <c r="AJ26" s="143"/>
      <c r="AK26" s="143"/>
      <c r="AL26" s="143"/>
      <c r="AM26" s="143"/>
      <c r="AN26" s="143"/>
      <c r="AO26" s="143"/>
      <c r="AP26" s="143"/>
      <c r="AQ26" s="144"/>
      <c r="AR26" s="133" t="str">
        <f>AZ17</f>
        <v>очная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42" t="str">
        <f>BM17</f>
        <v>Х</v>
      </c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N26" s="133" t="s">
        <v>146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29" t="s">
        <v>87</v>
      </c>
      <c r="BY26" s="130"/>
      <c r="BZ26" s="130"/>
      <c r="CA26" s="130"/>
      <c r="CB26" s="130"/>
      <c r="CC26" s="130"/>
      <c r="CD26" s="130"/>
      <c r="CE26" s="130"/>
      <c r="CF26" s="131"/>
      <c r="CG26" s="134" t="s">
        <v>101</v>
      </c>
      <c r="CH26" s="135"/>
      <c r="CI26" s="135"/>
      <c r="CJ26" s="135"/>
      <c r="CK26" s="135"/>
      <c r="CL26" s="135"/>
      <c r="CM26" s="135"/>
      <c r="CN26" s="129">
        <v>249</v>
      </c>
      <c r="CO26" s="130"/>
      <c r="CP26" s="130"/>
      <c r="CQ26" s="130"/>
      <c r="CR26" s="130"/>
      <c r="CS26" s="130"/>
      <c r="CT26" s="130"/>
      <c r="CU26" s="130"/>
      <c r="CV26" s="131"/>
      <c r="CW26" s="129">
        <f>CN26</f>
        <v>249</v>
      </c>
      <c r="CX26" s="130"/>
      <c r="CY26" s="130"/>
      <c r="CZ26" s="130"/>
      <c r="DA26" s="130"/>
      <c r="DB26" s="130"/>
      <c r="DC26" s="130"/>
      <c r="DD26" s="130"/>
      <c r="DE26" s="131"/>
      <c r="DF26" s="129">
        <f>CW26</f>
        <v>249</v>
      </c>
      <c r="DG26" s="130"/>
      <c r="DH26" s="130"/>
      <c r="DI26" s="130"/>
      <c r="DJ26" s="130"/>
      <c r="DK26" s="130"/>
      <c r="DL26" s="130"/>
      <c r="DM26" s="130"/>
      <c r="DN26" s="131"/>
      <c r="DO26" s="142" t="s">
        <v>149</v>
      </c>
      <c r="DP26" s="143"/>
      <c r="DQ26" s="143"/>
      <c r="DR26" s="143"/>
      <c r="DS26" s="143"/>
      <c r="DT26" s="143"/>
      <c r="DU26" s="143"/>
      <c r="DV26" s="143"/>
      <c r="DW26" s="144"/>
      <c r="DX26" s="142" t="s">
        <v>149</v>
      </c>
      <c r="DY26" s="143"/>
      <c r="DZ26" s="143"/>
      <c r="EA26" s="143"/>
      <c r="EB26" s="143"/>
      <c r="EC26" s="143"/>
      <c r="ED26" s="143"/>
      <c r="EE26" s="143"/>
      <c r="EF26" s="144"/>
      <c r="EG26" s="142" t="s">
        <v>149</v>
      </c>
      <c r="EH26" s="143"/>
      <c r="EI26" s="143"/>
      <c r="EJ26" s="143"/>
      <c r="EK26" s="143"/>
      <c r="EL26" s="143"/>
      <c r="EM26" s="143"/>
      <c r="EN26" s="143"/>
      <c r="EO26" s="144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CN26*5%</f>
        <v>12.450000000000001</v>
      </c>
      <c r="EZ26" s="127"/>
      <c r="FA26" s="127"/>
      <c r="FB26" s="127"/>
      <c r="FC26" s="127"/>
      <c r="FD26" s="127"/>
      <c r="FE26" s="127"/>
      <c r="FF26" s="127"/>
      <c r="FG26" s="127"/>
      <c r="FP26" s="48">
        <v>249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</row>
    <row r="31" spans="1:163" s="4" customFormat="1" ht="15.7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20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 t="s">
        <v>21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 t="s">
        <v>22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 t="s">
        <v>23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</row>
    <row r="32" spans="1:163" s="45" customFormat="1" ht="15.75" customHeigh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>
        <v>2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 t="s">
        <v>24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 t="s">
        <v>25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6">
        <v>5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81</v>
      </c>
    </row>
    <row r="36" s="7" customFormat="1" ht="9.75" customHeight="1"/>
    <row r="37" spans="1:163" s="7" customFormat="1" ht="124.5" customHeight="1">
      <c r="A37" s="121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 t="s">
        <v>147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</row>
    <row r="38" spans="41:163" ht="15.75" customHeight="1">
      <c r="AO38" s="123" t="s">
        <v>27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83</v>
      </c>
    </row>
    <row r="41" ht="7.5" customHeight="1"/>
    <row r="42" spans="1:163" s="4" customFormat="1" ht="15.75" customHeight="1">
      <c r="A42" s="124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 t="s">
        <v>29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 t="s">
        <v>30</v>
      </c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</row>
    <row r="43" spans="1:163" s="4" customFormat="1" ht="15.75" customHeight="1">
      <c r="A43" s="116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 t="s">
        <v>31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8">
        <v>3</v>
      </c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4" customFormat="1" ht="215.25" customHeight="1">
      <c r="A44" s="119" t="s">
        <v>84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 t="s">
        <v>103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 t="s">
        <v>103</v>
      </c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">
      <selection activeCell="FT24" sqref="FT24"/>
    </sheetView>
  </sheetViews>
  <sheetFormatPr defaultColWidth="0.875" defaultRowHeight="12" customHeight="1"/>
  <cols>
    <col min="1" max="9" width="0.875" style="1" customWidth="1"/>
    <col min="10" max="10" width="2.75390625" style="1" customWidth="1"/>
    <col min="11" max="20" width="0.875" style="1" customWidth="1"/>
    <col min="21" max="21" width="3.625" style="1" customWidth="1"/>
    <col min="22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164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140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157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6.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198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199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124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124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145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</row>
    <row r="26" spans="1:172" s="41" customFormat="1" ht="84" customHeight="1">
      <c r="A26" s="230" t="s">
        <v>198</v>
      </c>
      <c r="B26" s="231"/>
      <c r="C26" s="231"/>
      <c r="D26" s="231"/>
      <c r="E26" s="231"/>
      <c r="F26" s="231"/>
      <c r="G26" s="231"/>
      <c r="H26" s="231"/>
      <c r="I26" s="231"/>
      <c r="J26" s="232"/>
      <c r="K26" s="142" t="str">
        <f>M17</f>
        <v> обучающиеся за исключением обучающихся с ограниченными возможностями здоровья (ОВЗ) и детей-инвалидов 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4"/>
      <c r="V26" s="142" t="str">
        <f>Z17</f>
        <v>не указано</v>
      </c>
      <c r="W26" s="143"/>
      <c r="X26" s="143"/>
      <c r="Y26" s="143"/>
      <c r="Z26" s="143"/>
      <c r="AA26" s="143"/>
      <c r="AB26" s="143"/>
      <c r="AC26" s="143"/>
      <c r="AD26" s="143"/>
      <c r="AE26" s="143"/>
      <c r="AF26" s="144"/>
      <c r="AG26" s="142" t="str">
        <f>AM17</f>
        <v>не указано</v>
      </c>
      <c r="AH26" s="143"/>
      <c r="AI26" s="143"/>
      <c r="AJ26" s="143"/>
      <c r="AK26" s="143"/>
      <c r="AL26" s="143"/>
      <c r="AM26" s="143"/>
      <c r="AN26" s="143"/>
      <c r="AO26" s="143"/>
      <c r="AP26" s="143"/>
      <c r="AQ26" s="144"/>
      <c r="AR26" s="133" t="str">
        <f>AZ17</f>
        <v>очная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42" t="str">
        <f>BM17</f>
        <v>Х</v>
      </c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N26" s="133" t="s">
        <v>146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29" t="s">
        <v>87</v>
      </c>
      <c r="BY26" s="130"/>
      <c r="BZ26" s="130"/>
      <c r="CA26" s="130"/>
      <c r="CB26" s="130"/>
      <c r="CC26" s="130"/>
      <c r="CD26" s="130"/>
      <c r="CE26" s="130"/>
      <c r="CF26" s="131"/>
      <c r="CG26" s="134" t="s">
        <v>101</v>
      </c>
      <c r="CH26" s="135"/>
      <c r="CI26" s="135"/>
      <c r="CJ26" s="135"/>
      <c r="CK26" s="135"/>
      <c r="CL26" s="135"/>
      <c r="CM26" s="135"/>
      <c r="CN26" s="129">
        <v>37</v>
      </c>
      <c r="CO26" s="130"/>
      <c r="CP26" s="130"/>
      <c r="CQ26" s="130"/>
      <c r="CR26" s="130"/>
      <c r="CS26" s="130"/>
      <c r="CT26" s="130"/>
      <c r="CU26" s="130"/>
      <c r="CV26" s="131"/>
      <c r="CW26" s="129">
        <f>CN26</f>
        <v>37</v>
      </c>
      <c r="CX26" s="130"/>
      <c r="CY26" s="130"/>
      <c r="CZ26" s="130"/>
      <c r="DA26" s="130"/>
      <c r="DB26" s="130"/>
      <c r="DC26" s="130"/>
      <c r="DD26" s="130"/>
      <c r="DE26" s="131"/>
      <c r="DF26" s="129">
        <f>CW26</f>
        <v>37</v>
      </c>
      <c r="DG26" s="130"/>
      <c r="DH26" s="130"/>
      <c r="DI26" s="130"/>
      <c r="DJ26" s="130"/>
      <c r="DK26" s="130"/>
      <c r="DL26" s="130"/>
      <c r="DM26" s="130"/>
      <c r="DN26" s="131"/>
      <c r="DO26" s="142" t="s">
        <v>149</v>
      </c>
      <c r="DP26" s="143"/>
      <c r="DQ26" s="143"/>
      <c r="DR26" s="143"/>
      <c r="DS26" s="143"/>
      <c r="DT26" s="143"/>
      <c r="DU26" s="143"/>
      <c r="DV26" s="143"/>
      <c r="DW26" s="144"/>
      <c r="DX26" s="142" t="s">
        <v>149</v>
      </c>
      <c r="DY26" s="143"/>
      <c r="DZ26" s="143"/>
      <c r="EA26" s="143"/>
      <c r="EB26" s="143"/>
      <c r="EC26" s="143"/>
      <c r="ED26" s="143"/>
      <c r="EE26" s="143"/>
      <c r="EF26" s="144"/>
      <c r="EG26" s="142" t="s">
        <v>149</v>
      </c>
      <c r="EH26" s="143"/>
      <c r="EI26" s="143"/>
      <c r="EJ26" s="143"/>
      <c r="EK26" s="143"/>
      <c r="EL26" s="143"/>
      <c r="EM26" s="143"/>
      <c r="EN26" s="143"/>
      <c r="EO26" s="144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CN26*5%</f>
        <v>1.85</v>
      </c>
      <c r="EZ26" s="127"/>
      <c r="FA26" s="127"/>
      <c r="FB26" s="127"/>
      <c r="FC26" s="127"/>
      <c r="FD26" s="127"/>
      <c r="FE26" s="127"/>
      <c r="FF26" s="127"/>
      <c r="FG26" s="127"/>
      <c r="FP26" s="48">
        <v>37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</row>
    <row r="31" spans="1:163" s="4" customFormat="1" ht="15.7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20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 t="s">
        <v>21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 t="s">
        <v>22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 t="s">
        <v>23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</row>
    <row r="32" spans="1:163" s="45" customFormat="1" ht="15.75" customHeigh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>
        <v>2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 t="s">
        <v>24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 t="s">
        <v>25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6">
        <v>5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81</v>
      </c>
    </row>
    <row r="36" s="7" customFormat="1" ht="9.75" customHeight="1"/>
    <row r="37" spans="1:163" s="7" customFormat="1" ht="124.5" customHeight="1">
      <c r="A37" s="121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 t="s">
        <v>147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</row>
    <row r="38" spans="41:163" ht="15.75" customHeight="1">
      <c r="AO38" s="123" t="s">
        <v>27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83</v>
      </c>
    </row>
    <row r="41" ht="7.5" customHeight="1"/>
    <row r="42" spans="1:163" s="4" customFormat="1" ht="15.75" customHeight="1">
      <c r="A42" s="124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 t="s">
        <v>29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 t="s">
        <v>30</v>
      </c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</row>
    <row r="43" spans="1:163" s="4" customFormat="1" ht="15.75" customHeight="1">
      <c r="A43" s="116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 t="s">
        <v>31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8">
        <v>3</v>
      </c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4" customFormat="1" ht="215.25" customHeight="1">
      <c r="A44" s="119" t="s">
        <v>84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 t="s">
        <v>103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 t="s">
        <v>103</v>
      </c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R44"/>
  <sheetViews>
    <sheetView view="pageBreakPreview" zoomScaleSheetLayoutView="100" zoomScalePageLayoutView="0" workbookViewId="0" topLeftCell="A10">
      <selection activeCell="CN27" sqref="CN27"/>
    </sheetView>
  </sheetViews>
  <sheetFormatPr defaultColWidth="0.875" defaultRowHeight="12" customHeight="1"/>
  <cols>
    <col min="1" max="9" width="0.875" style="1" customWidth="1"/>
    <col min="10" max="10" width="5.75390625" style="1" customWidth="1"/>
    <col min="11" max="31" width="0.875" style="1" customWidth="1"/>
    <col min="32" max="32" width="2.25390625" style="1" customWidth="1"/>
    <col min="33" max="89" width="0.875" style="1" customWidth="1"/>
    <col min="90" max="90" width="2.125" style="1" customWidth="1"/>
    <col min="91" max="171" width="0.875" style="1" customWidth="1"/>
    <col min="172" max="172" width="0.37109375" style="1" customWidth="1"/>
    <col min="173" max="173" width="0.875" style="1" customWidth="1"/>
    <col min="174" max="174" width="9.00390625" style="1" customWidth="1"/>
    <col min="175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165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55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132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200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124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124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166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129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72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P24" s="55"/>
    </row>
    <row r="25" spans="1:172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  <c r="FP25" s="56"/>
    </row>
    <row r="26" spans="1:174" s="41" customFormat="1" ht="42" customHeight="1">
      <c r="A26" s="145" t="s">
        <v>200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33" t="str">
        <f>M17</f>
        <v>не указано</v>
      </c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 t="str">
        <f>Z17</f>
        <v>не указано</v>
      </c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 t="str">
        <f>AM17</f>
        <v>cоциально-педагогической</v>
      </c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 t="str">
        <f>AZ17</f>
        <v>Очная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 t="s">
        <v>86</v>
      </c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 t="s">
        <v>135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33" t="s">
        <v>97</v>
      </c>
      <c r="BY26" s="133"/>
      <c r="BZ26" s="133"/>
      <c r="CA26" s="133"/>
      <c r="CB26" s="133"/>
      <c r="CC26" s="133"/>
      <c r="CD26" s="133"/>
      <c r="CE26" s="133"/>
      <c r="CF26" s="133"/>
      <c r="CG26" s="237" t="s">
        <v>100</v>
      </c>
      <c r="CH26" s="237"/>
      <c r="CI26" s="237"/>
      <c r="CJ26" s="237"/>
      <c r="CK26" s="237"/>
      <c r="CL26" s="237"/>
      <c r="CM26" s="237"/>
      <c r="CN26" s="133">
        <v>6804</v>
      </c>
      <c r="CO26" s="133"/>
      <c r="CP26" s="133"/>
      <c r="CQ26" s="133"/>
      <c r="CR26" s="133"/>
      <c r="CS26" s="133"/>
      <c r="CT26" s="133"/>
      <c r="CU26" s="133"/>
      <c r="CV26" s="133"/>
      <c r="CW26" s="133">
        <f>CN26</f>
        <v>6804</v>
      </c>
      <c r="CX26" s="133"/>
      <c r="CY26" s="133"/>
      <c r="CZ26" s="133"/>
      <c r="DA26" s="133"/>
      <c r="DB26" s="133"/>
      <c r="DC26" s="133"/>
      <c r="DD26" s="133"/>
      <c r="DE26" s="133"/>
      <c r="DF26" s="133">
        <f>CW26</f>
        <v>6804</v>
      </c>
      <c r="DG26" s="133"/>
      <c r="DH26" s="133"/>
      <c r="DI26" s="133"/>
      <c r="DJ26" s="133"/>
      <c r="DK26" s="133"/>
      <c r="DL26" s="133"/>
      <c r="DM26" s="133"/>
      <c r="DN26" s="133"/>
      <c r="DO26" s="236" t="s">
        <v>88</v>
      </c>
      <c r="DP26" s="236"/>
      <c r="DQ26" s="236"/>
      <c r="DR26" s="236"/>
      <c r="DS26" s="236"/>
      <c r="DT26" s="236"/>
      <c r="DU26" s="236"/>
      <c r="DV26" s="236"/>
      <c r="DW26" s="236"/>
      <c r="DX26" s="236" t="s">
        <v>88</v>
      </c>
      <c r="DY26" s="236"/>
      <c r="DZ26" s="236"/>
      <c r="EA26" s="236"/>
      <c r="EB26" s="236"/>
      <c r="EC26" s="236"/>
      <c r="ED26" s="236"/>
      <c r="EE26" s="236"/>
      <c r="EF26" s="236"/>
      <c r="EG26" s="236" t="s">
        <v>88</v>
      </c>
      <c r="EH26" s="236"/>
      <c r="EI26" s="236"/>
      <c r="EJ26" s="236"/>
      <c r="EK26" s="236"/>
      <c r="EL26" s="236"/>
      <c r="EM26" s="236"/>
      <c r="EN26" s="236"/>
      <c r="EO26" s="236"/>
      <c r="EP26" s="132">
        <v>10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CN26*10%</f>
        <v>680.4000000000001</v>
      </c>
      <c r="EZ26" s="127"/>
      <c r="FA26" s="127"/>
      <c r="FB26" s="127"/>
      <c r="FC26" s="127"/>
      <c r="FD26" s="127"/>
      <c r="FE26" s="127"/>
      <c r="FF26" s="127"/>
      <c r="FG26" s="127"/>
      <c r="FP26" s="54"/>
      <c r="FR26" s="58">
        <v>6804</v>
      </c>
    </row>
    <row r="27" ht="15">
      <c r="FP27" s="57"/>
    </row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</row>
    <row r="31" spans="1:163" s="4" customFormat="1" ht="15.7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20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 t="s">
        <v>21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 t="s">
        <v>22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 t="s">
        <v>23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</row>
    <row r="32" spans="1:163" s="45" customFormat="1" ht="15.75" customHeigh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>
        <v>2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 t="s">
        <v>24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 t="s">
        <v>25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6">
        <v>5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</row>
    <row r="33" spans="1:163" s="53" customFormat="1" ht="15.75" customHeight="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</row>
    <row r="34" s="7" customFormat="1" ht="15.75"/>
    <row r="35" s="7" customFormat="1" ht="15.75">
      <c r="A35" s="7" t="s">
        <v>81</v>
      </c>
    </row>
    <row r="36" s="7" customFormat="1" ht="9.75" customHeight="1"/>
    <row r="37" spans="1:163" s="7" customFormat="1" ht="111" customHeight="1">
      <c r="A37" s="121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 t="s">
        <v>134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</row>
    <row r="38" spans="41:163" ht="13.5" customHeight="1">
      <c r="AO38" s="123" t="s">
        <v>27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83</v>
      </c>
    </row>
    <row r="41" ht="7.5" customHeight="1"/>
    <row r="42" spans="1:163" s="4" customFormat="1" ht="15.75" customHeight="1">
      <c r="A42" s="124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 t="s">
        <v>29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 t="s">
        <v>30</v>
      </c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</row>
    <row r="43" spans="1:163" s="4" customFormat="1" ht="15.75" customHeight="1">
      <c r="A43" s="116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 t="s">
        <v>31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8">
        <v>3</v>
      </c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4" customFormat="1" ht="215.25" customHeight="1">
      <c r="A44" s="119" t="s">
        <v>84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 t="s">
        <v>103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 t="s">
        <v>103</v>
      </c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R44"/>
  <sheetViews>
    <sheetView view="pageBreakPreview" zoomScaleSheetLayoutView="100" zoomScalePageLayoutView="0" workbookViewId="0" topLeftCell="A4">
      <selection activeCell="CN27" sqref="CN27"/>
    </sheetView>
  </sheetViews>
  <sheetFormatPr defaultColWidth="0.875" defaultRowHeight="12" customHeight="1"/>
  <cols>
    <col min="1" max="9" width="0.875" style="1" customWidth="1"/>
    <col min="10" max="10" width="4.25390625" style="1" customWidth="1"/>
    <col min="11" max="31" width="0.875" style="1" customWidth="1"/>
    <col min="32" max="32" width="2.25390625" style="1" customWidth="1"/>
    <col min="33" max="89" width="0.875" style="1" customWidth="1"/>
    <col min="90" max="90" width="2.125" style="1" customWidth="1"/>
    <col min="91" max="171" width="0.875" style="1" customWidth="1"/>
    <col min="172" max="172" width="0.37109375" style="1" customWidth="1"/>
    <col min="173" max="173" width="0.875" style="1" customWidth="1"/>
    <col min="174" max="174" width="9.00390625" style="1" customWidth="1"/>
    <col min="175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49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55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132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201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124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124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133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129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72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P24" s="55"/>
    </row>
    <row r="25" spans="1:172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  <c r="FP25" s="56"/>
    </row>
    <row r="26" spans="1:174" s="41" customFormat="1" ht="42" customHeight="1">
      <c r="A26" s="145" t="s">
        <v>201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33" t="s">
        <v>124</v>
      </c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 t="s">
        <v>124</v>
      </c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 t="s">
        <v>133</v>
      </c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 t="s">
        <v>129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 t="s">
        <v>86</v>
      </c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 t="s">
        <v>135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33" t="s">
        <v>97</v>
      </c>
      <c r="BY26" s="133"/>
      <c r="BZ26" s="133"/>
      <c r="CA26" s="133"/>
      <c r="CB26" s="133"/>
      <c r="CC26" s="133"/>
      <c r="CD26" s="133"/>
      <c r="CE26" s="133"/>
      <c r="CF26" s="133"/>
      <c r="CG26" s="237" t="s">
        <v>100</v>
      </c>
      <c r="CH26" s="237"/>
      <c r="CI26" s="237"/>
      <c r="CJ26" s="237"/>
      <c r="CK26" s="237"/>
      <c r="CL26" s="237"/>
      <c r="CM26" s="237"/>
      <c r="CN26" s="133">
        <v>12420</v>
      </c>
      <c r="CO26" s="133"/>
      <c r="CP26" s="133"/>
      <c r="CQ26" s="133"/>
      <c r="CR26" s="133"/>
      <c r="CS26" s="133"/>
      <c r="CT26" s="133"/>
      <c r="CU26" s="133"/>
      <c r="CV26" s="133"/>
      <c r="CW26" s="133">
        <f>CN26</f>
        <v>12420</v>
      </c>
      <c r="CX26" s="133"/>
      <c r="CY26" s="133"/>
      <c r="CZ26" s="133"/>
      <c r="DA26" s="133"/>
      <c r="DB26" s="133"/>
      <c r="DC26" s="133"/>
      <c r="DD26" s="133"/>
      <c r="DE26" s="133"/>
      <c r="DF26" s="133">
        <f>CW26</f>
        <v>12420</v>
      </c>
      <c r="DG26" s="133"/>
      <c r="DH26" s="133"/>
      <c r="DI26" s="133"/>
      <c r="DJ26" s="133"/>
      <c r="DK26" s="133"/>
      <c r="DL26" s="133"/>
      <c r="DM26" s="133"/>
      <c r="DN26" s="133"/>
      <c r="DO26" s="236" t="s">
        <v>88</v>
      </c>
      <c r="DP26" s="236"/>
      <c r="DQ26" s="236"/>
      <c r="DR26" s="236"/>
      <c r="DS26" s="236"/>
      <c r="DT26" s="236"/>
      <c r="DU26" s="236"/>
      <c r="DV26" s="236"/>
      <c r="DW26" s="236"/>
      <c r="DX26" s="236" t="s">
        <v>88</v>
      </c>
      <c r="DY26" s="236"/>
      <c r="DZ26" s="236"/>
      <c r="EA26" s="236"/>
      <c r="EB26" s="236"/>
      <c r="EC26" s="236"/>
      <c r="ED26" s="236"/>
      <c r="EE26" s="236"/>
      <c r="EF26" s="236"/>
      <c r="EG26" s="236" t="s">
        <v>88</v>
      </c>
      <c r="EH26" s="236"/>
      <c r="EI26" s="236"/>
      <c r="EJ26" s="236"/>
      <c r="EK26" s="236"/>
      <c r="EL26" s="236"/>
      <c r="EM26" s="236"/>
      <c r="EN26" s="236"/>
      <c r="EO26" s="236"/>
      <c r="EP26" s="132">
        <v>10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CN26*10%</f>
        <v>1242</v>
      </c>
      <c r="EZ26" s="127"/>
      <c r="FA26" s="127"/>
      <c r="FB26" s="127"/>
      <c r="FC26" s="127"/>
      <c r="FD26" s="127"/>
      <c r="FE26" s="127"/>
      <c r="FF26" s="127"/>
      <c r="FG26" s="127"/>
      <c r="FP26" s="54"/>
      <c r="FR26" s="58">
        <v>12420</v>
      </c>
    </row>
    <row r="27" ht="15">
      <c r="FP27" s="57"/>
    </row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</row>
    <row r="31" spans="1:163" s="4" customFormat="1" ht="15.7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20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 t="s">
        <v>21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 t="s">
        <v>22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 t="s">
        <v>23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</row>
    <row r="32" spans="1:163" s="45" customFormat="1" ht="15.75" customHeigh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>
        <v>2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 t="s">
        <v>24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 t="s">
        <v>25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6">
        <v>5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</row>
    <row r="33" spans="1:163" s="53" customFormat="1" ht="15.75" customHeight="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</row>
    <row r="34" s="7" customFormat="1" ht="15.75"/>
    <row r="35" s="7" customFormat="1" ht="15.75">
      <c r="A35" s="7" t="s">
        <v>81</v>
      </c>
    </row>
    <row r="36" s="7" customFormat="1" ht="9.75" customHeight="1"/>
    <row r="37" spans="1:163" s="7" customFormat="1" ht="111" customHeight="1">
      <c r="A37" s="121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 t="s">
        <v>134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</row>
    <row r="38" spans="41:163" ht="13.5" customHeight="1">
      <c r="AO38" s="123" t="s">
        <v>27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83</v>
      </c>
    </row>
    <row r="41" ht="7.5" customHeight="1"/>
    <row r="42" spans="1:163" s="4" customFormat="1" ht="15.75" customHeight="1">
      <c r="A42" s="124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 t="s">
        <v>29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 t="s">
        <v>30</v>
      </c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</row>
    <row r="43" spans="1:163" s="4" customFormat="1" ht="15.75" customHeight="1">
      <c r="A43" s="116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 t="s">
        <v>31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8">
        <v>3</v>
      </c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4" customFormat="1" ht="215.25" customHeight="1">
      <c r="A44" s="119" t="s">
        <v>84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 t="s">
        <v>103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 t="s">
        <v>103</v>
      </c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P46"/>
  <sheetViews>
    <sheetView view="pageBreakPreview" zoomScaleSheetLayoutView="100" zoomScalePageLayoutView="0" workbookViewId="0" topLeftCell="A16">
      <selection activeCell="CN28" sqref="CN28:CV28"/>
    </sheetView>
  </sheetViews>
  <sheetFormatPr defaultColWidth="0.875" defaultRowHeight="12" customHeight="1"/>
  <cols>
    <col min="1" max="9" width="0.875" style="1" customWidth="1"/>
    <col min="10" max="10" width="3.25390625" style="1" customWidth="1"/>
    <col min="11" max="20" width="0.875" style="1" customWidth="1"/>
    <col min="21" max="21" width="1.25" style="1" customWidth="1"/>
    <col min="22" max="24" width="0.875" style="1" customWidth="1"/>
    <col min="25" max="25" width="1.625" style="1" customWidth="1"/>
    <col min="26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75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90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172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174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152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92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86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142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</row>
    <row r="26" spans="1:172" s="41" customFormat="1" ht="42" customHeight="1">
      <c r="A26" s="145" t="s">
        <v>174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36" t="str">
        <f>M17</f>
        <v>дети-инвалиды</v>
      </c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V26" s="136" t="s">
        <v>92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8"/>
      <c r="AG26" s="136" t="s">
        <v>86</v>
      </c>
      <c r="AH26" s="137"/>
      <c r="AI26" s="137"/>
      <c r="AJ26" s="137"/>
      <c r="AK26" s="137"/>
      <c r="AL26" s="137"/>
      <c r="AM26" s="137"/>
      <c r="AN26" s="137"/>
      <c r="AO26" s="137"/>
      <c r="AP26" s="137"/>
      <c r="AQ26" s="138"/>
      <c r="AR26" s="133" t="s">
        <v>142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6" t="s">
        <v>86</v>
      </c>
      <c r="BD26" s="137"/>
      <c r="BE26" s="137"/>
      <c r="BF26" s="137"/>
      <c r="BG26" s="137"/>
      <c r="BH26" s="137"/>
      <c r="BI26" s="137"/>
      <c r="BJ26" s="137"/>
      <c r="BK26" s="137"/>
      <c r="BL26" s="137"/>
      <c r="BM26" s="138"/>
      <c r="BN26" s="133" t="s">
        <v>93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29" t="s">
        <v>94</v>
      </c>
      <c r="BY26" s="130"/>
      <c r="BZ26" s="130"/>
      <c r="CA26" s="130"/>
      <c r="CB26" s="130"/>
      <c r="CC26" s="130"/>
      <c r="CD26" s="130"/>
      <c r="CE26" s="130"/>
      <c r="CF26" s="131"/>
      <c r="CG26" s="134" t="s">
        <v>99</v>
      </c>
      <c r="CH26" s="135"/>
      <c r="CI26" s="135"/>
      <c r="CJ26" s="135"/>
      <c r="CK26" s="135"/>
      <c r="CL26" s="135"/>
      <c r="CM26" s="135"/>
      <c r="CN26" s="129">
        <v>500</v>
      </c>
      <c r="CO26" s="130"/>
      <c r="CP26" s="130"/>
      <c r="CQ26" s="130"/>
      <c r="CR26" s="130"/>
      <c r="CS26" s="130"/>
      <c r="CT26" s="130"/>
      <c r="CU26" s="130"/>
      <c r="CV26" s="131"/>
      <c r="CW26" s="129">
        <f>CN26</f>
        <v>500</v>
      </c>
      <c r="CX26" s="130"/>
      <c r="CY26" s="130"/>
      <c r="CZ26" s="130"/>
      <c r="DA26" s="130"/>
      <c r="DB26" s="130"/>
      <c r="DC26" s="130"/>
      <c r="DD26" s="130"/>
      <c r="DE26" s="131"/>
      <c r="DF26" s="129">
        <f>CW26</f>
        <v>500</v>
      </c>
      <c r="DG26" s="130"/>
      <c r="DH26" s="130"/>
      <c r="DI26" s="130"/>
      <c r="DJ26" s="130"/>
      <c r="DK26" s="130"/>
      <c r="DL26" s="130"/>
      <c r="DM26" s="130"/>
      <c r="DN26" s="131"/>
      <c r="DO26" s="136" t="s">
        <v>88</v>
      </c>
      <c r="DP26" s="137"/>
      <c r="DQ26" s="137"/>
      <c r="DR26" s="137"/>
      <c r="DS26" s="137"/>
      <c r="DT26" s="137"/>
      <c r="DU26" s="137"/>
      <c r="DV26" s="137"/>
      <c r="DW26" s="138"/>
      <c r="DX26" s="136" t="s">
        <v>88</v>
      </c>
      <c r="DY26" s="137"/>
      <c r="DZ26" s="137"/>
      <c r="EA26" s="137"/>
      <c r="EB26" s="137"/>
      <c r="EC26" s="137"/>
      <c r="ED26" s="137"/>
      <c r="EE26" s="137"/>
      <c r="EF26" s="138"/>
      <c r="EG26" s="136" t="s">
        <v>88</v>
      </c>
      <c r="EH26" s="137"/>
      <c r="EI26" s="137"/>
      <c r="EJ26" s="137"/>
      <c r="EK26" s="137"/>
      <c r="EL26" s="137"/>
      <c r="EM26" s="137"/>
      <c r="EN26" s="137"/>
      <c r="EO26" s="138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CN26*5%</f>
        <v>25</v>
      </c>
      <c r="EZ26" s="127"/>
      <c r="FA26" s="127"/>
      <c r="FB26" s="127"/>
      <c r="FC26" s="127"/>
      <c r="FD26" s="127"/>
      <c r="FE26" s="127"/>
      <c r="FF26" s="127"/>
      <c r="FG26" s="127"/>
      <c r="FP26" s="61">
        <f>((3*5*34))*98%</f>
        <v>499.8</v>
      </c>
    </row>
    <row r="27" spans="1:172" s="41" customFormat="1" ht="38.2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39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V27" s="139"/>
      <c r="W27" s="140"/>
      <c r="X27" s="140"/>
      <c r="Y27" s="140"/>
      <c r="Z27" s="140"/>
      <c r="AA27" s="140"/>
      <c r="AB27" s="140"/>
      <c r="AC27" s="140"/>
      <c r="AD27" s="140"/>
      <c r="AE27" s="140"/>
      <c r="AF27" s="141"/>
      <c r="AG27" s="139"/>
      <c r="AH27" s="140"/>
      <c r="AI27" s="140"/>
      <c r="AJ27" s="140"/>
      <c r="AK27" s="140"/>
      <c r="AL27" s="140"/>
      <c r="AM27" s="140"/>
      <c r="AN27" s="140"/>
      <c r="AO27" s="140"/>
      <c r="AP27" s="140"/>
      <c r="AQ27" s="141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9"/>
      <c r="BD27" s="140"/>
      <c r="BE27" s="140"/>
      <c r="BF27" s="140"/>
      <c r="BG27" s="140"/>
      <c r="BH27" s="140"/>
      <c r="BI27" s="140"/>
      <c r="BJ27" s="140"/>
      <c r="BK27" s="140"/>
      <c r="BL27" s="140"/>
      <c r="BM27" s="141"/>
      <c r="BN27" s="133" t="s">
        <v>96</v>
      </c>
      <c r="BO27" s="133"/>
      <c r="BP27" s="133"/>
      <c r="BQ27" s="133"/>
      <c r="BR27" s="133"/>
      <c r="BS27" s="133"/>
      <c r="BT27" s="133"/>
      <c r="BU27" s="133"/>
      <c r="BV27" s="133"/>
      <c r="BW27" s="133"/>
      <c r="BX27" s="129" t="s">
        <v>97</v>
      </c>
      <c r="BY27" s="130"/>
      <c r="BZ27" s="130"/>
      <c r="CA27" s="130"/>
      <c r="CB27" s="130"/>
      <c r="CC27" s="130"/>
      <c r="CD27" s="130"/>
      <c r="CE27" s="130"/>
      <c r="CF27" s="131"/>
      <c r="CG27" s="134" t="s">
        <v>100</v>
      </c>
      <c r="CH27" s="135"/>
      <c r="CI27" s="135"/>
      <c r="CJ27" s="135"/>
      <c r="CK27" s="135"/>
      <c r="CL27" s="135"/>
      <c r="CM27" s="135"/>
      <c r="CN27" s="129">
        <v>2999</v>
      </c>
      <c r="CO27" s="130"/>
      <c r="CP27" s="130"/>
      <c r="CQ27" s="130"/>
      <c r="CR27" s="130"/>
      <c r="CS27" s="130"/>
      <c r="CT27" s="130"/>
      <c r="CU27" s="130"/>
      <c r="CV27" s="131"/>
      <c r="CW27" s="129">
        <f>CN27</f>
        <v>2999</v>
      </c>
      <c r="CX27" s="130"/>
      <c r="CY27" s="130"/>
      <c r="CZ27" s="130"/>
      <c r="DA27" s="130"/>
      <c r="DB27" s="130"/>
      <c r="DC27" s="130"/>
      <c r="DD27" s="130"/>
      <c r="DE27" s="131"/>
      <c r="DF27" s="129">
        <f>CW27</f>
        <v>2999</v>
      </c>
      <c r="DG27" s="130"/>
      <c r="DH27" s="130"/>
      <c r="DI27" s="130"/>
      <c r="DJ27" s="130"/>
      <c r="DK27" s="130"/>
      <c r="DL27" s="130"/>
      <c r="DM27" s="130"/>
      <c r="DN27" s="131"/>
      <c r="DO27" s="139"/>
      <c r="DP27" s="140"/>
      <c r="DQ27" s="140"/>
      <c r="DR27" s="140"/>
      <c r="DS27" s="140"/>
      <c r="DT27" s="140"/>
      <c r="DU27" s="140"/>
      <c r="DV27" s="140"/>
      <c r="DW27" s="141"/>
      <c r="DX27" s="139"/>
      <c r="DY27" s="140"/>
      <c r="DZ27" s="140"/>
      <c r="EA27" s="140"/>
      <c r="EB27" s="140"/>
      <c r="EC27" s="140"/>
      <c r="ED27" s="140"/>
      <c r="EE27" s="140"/>
      <c r="EF27" s="141"/>
      <c r="EG27" s="139"/>
      <c r="EH27" s="140"/>
      <c r="EI27" s="140"/>
      <c r="EJ27" s="140"/>
      <c r="EK27" s="140"/>
      <c r="EL27" s="140"/>
      <c r="EM27" s="140"/>
      <c r="EN27" s="140"/>
      <c r="EO27" s="141"/>
      <c r="EP27" s="132">
        <v>5</v>
      </c>
      <c r="EQ27" s="132"/>
      <c r="ER27" s="132"/>
      <c r="ES27" s="132"/>
      <c r="ET27" s="132"/>
      <c r="EU27" s="132"/>
      <c r="EV27" s="132"/>
      <c r="EW27" s="132"/>
      <c r="EX27" s="132"/>
      <c r="EY27" s="127">
        <f>CN27*5%</f>
        <v>149.95000000000002</v>
      </c>
      <c r="EZ27" s="127"/>
      <c r="FA27" s="127"/>
      <c r="FB27" s="127"/>
      <c r="FC27" s="127"/>
      <c r="FD27" s="127"/>
      <c r="FE27" s="127"/>
      <c r="FF27" s="127"/>
      <c r="FG27" s="127"/>
      <c r="FP27" s="61">
        <f>FP26*6</f>
        <v>2998.8</v>
      </c>
    </row>
    <row r="28" spans="1:172" s="41" customFormat="1" ht="35.2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2"/>
      <c r="L28" s="143"/>
      <c r="M28" s="143"/>
      <c r="N28" s="143"/>
      <c r="O28" s="143"/>
      <c r="P28" s="143"/>
      <c r="Q28" s="143"/>
      <c r="R28" s="143"/>
      <c r="S28" s="143"/>
      <c r="T28" s="143"/>
      <c r="U28" s="144"/>
      <c r="V28" s="142"/>
      <c r="W28" s="143"/>
      <c r="X28" s="143"/>
      <c r="Y28" s="143"/>
      <c r="Z28" s="143"/>
      <c r="AA28" s="143"/>
      <c r="AB28" s="143"/>
      <c r="AC28" s="143"/>
      <c r="AD28" s="143"/>
      <c r="AE28" s="143"/>
      <c r="AF28" s="144"/>
      <c r="AG28" s="142"/>
      <c r="AH28" s="143"/>
      <c r="AI28" s="143"/>
      <c r="AJ28" s="143"/>
      <c r="AK28" s="143"/>
      <c r="AL28" s="143"/>
      <c r="AM28" s="143"/>
      <c r="AN28" s="143"/>
      <c r="AO28" s="143"/>
      <c r="AP28" s="143"/>
      <c r="AQ28" s="144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42"/>
      <c r="BD28" s="143"/>
      <c r="BE28" s="143"/>
      <c r="BF28" s="143"/>
      <c r="BG28" s="143"/>
      <c r="BH28" s="143"/>
      <c r="BI28" s="143"/>
      <c r="BJ28" s="143"/>
      <c r="BK28" s="143"/>
      <c r="BL28" s="143"/>
      <c r="BM28" s="144"/>
      <c r="BN28" s="133" t="s">
        <v>95</v>
      </c>
      <c r="BO28" s="133"/>
      <c r="BP28" s="133"/>
      <c r="BQ28" s="133"/>
      <c r="BR28" s="133"/>
      <c r="BS28" s="133"/>
      <c r="BT28" s="133"/>
      <c r="BU28" s="133"/>
      <c r="BV28" s="133"/>
      <c r="BW28" s="133"/>
      <c r="BX28" s="129" t="s">
        <v>87</v>
      </c>
      <c r="BY28" s="130"/>
      <c r="BZ28" s="130"/>
      <c r="CA28" s="130"/>
      <c r="CB28" s="130"/>
      <c r="CC28" s="130"/>
      <c r="CD28" s="130"/>
      <c r="CE28" s="130"/>
      <c r="CF28" s="131"/>
      <c r="CG28" s="134" t="s">
        <v>101</v>
      </c>
      <c r="CH28" s="135"/>
      <c r="CI28" s="135"/>
      <c r="CJ28" s="135"/>
      <c r="CK28" s="135"/>
      <c r="CL28" s="135"/>
      <c r="CM28" s="135"/>
      <c r="CN28" s="129">
        <v>3</v>
      </c>
      <c r="CO28" s="130"/>
      <c r="CP28" s="130"/>
      <c r="CQ28" s="130"/>
      <c r="CR28" s="130"/>
      <c r="CS28" s="130"/>
      <c r="CT28" s="130"/>
      <c r="CU28" s="130"/>
      <c r="CV28" s="131"/>
      <c r="CW28" s="129">
        <f>CN28</f>
        <v>3</v>
      </c>
      <c r="CX28" s="130"/>
      <c r="CY28" s="130"/>
      <c r="CZ28" s="130"/>
      <c r="DA28" s="130"/>
      <c r="DB28" s="130"/>
      <c r="DC28" s="130"/>
      <c r="DD28" s="130"/>
      <c r="DE28" s="131"/>
      <c r="DF28" s="129">
        <f>CW28</f>
        <v>3</v>
      </c>
      <c r="DG28" s="130"/>
      <c r="DH28" s="130"/>
      <c r="DI28" s="130"/>
      <c r="DJ28" s="130"/>
      <c r="DK28" s="130"/>
      <c r="DL28" s="130"/>
      <c r="DM28" s="130"/>
      <c r="DN28" s="131"/>
      <c r="DO28" s="142"/>
      <c r="DP28" s="143"/>
      <c r="DQ28" s="143"/>
      <c r="DR28" s="143"/>
      <c r="DS28" s="143"/>
      <c r="DT28" s="143"/>
      <c r="DU28" s="143"/>
      <c r="DV28" s="143"/>
      <c r="DW28" s="144"/>
      <c r="DX28" s="142"/>
      <c r="DY28" s="143"/>
      <c r="DZ28" s="143"/>
      <c r="EA28" s="143"/>
      <c r="EB28" s="143"/>
      <c r="EC28" s="143"/>
      <c r="ED28" s="143"/>
      <c r="EE28" s="143"/>
      <c r="EF28" s="144"/>
      <c r="EG28" s="142"/>
      <c r="EH28" s="143"/>
      <c r="EI28" s="143"/>
      <c r="EJ28" s="143"/>
      <c r="EK28" s="143"/>
      <c r="EL28" s="143"/>
      <c r="EM28" s="143"/>
      <c r="EN28" s="143"/>
      <c r="EO28" s="144"/>
      <c r="EP28" s="132">
        <v>5</v>
      </c>
      <c r="EQ28" s="132"/>
      <c r="ER28" s="132"/>
      <c r="ES28" s="132"/>
      <c r="ET28" s="132"/>
      <c r="EU28" s="132"/>
      <c r="EV28" s="132"/>
      <c r="EW28" s="132"/>
      <c r="EX28" s="132"/>
      <c r="EY28" s="127">
        <f>CN28*5%</f>
        <v>0.15000000000000002</v>
      </c>
      <c r="EZ28" s="127"/>
      <c r="FA28" s="127"/>
      <c r="FB28" s="127"/>
      <c r="FC28" s="127"/>
      <c r="FD28" s="127"/>
      <c r="FE28" s="127"/>
      <c r="FF28" s="127"/>
      <c r="FG28" s="127"/>
      <c r="FP28" s="48">
        <v>3</v>
      </c>
    </row>
    <row r="29" ht="15"/>
    <row r="30" s="7" customFormat="1" ht="16.5" customHeight="1">
      <c r="A30" s="7" t="s">
        <v>38</v>
      </c>
    </row>
    <row r="31" s="7" customFormat="1" ht="6" customHeight="1"/>
    <row r="32" spans="1:163" s="7" customFormat="1" ht="15.75" customHeight="1">
      <c r="A32" s="128" t="s">
        <v>26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</row>
    <row r="33" spans="1:163" s="4" customFormat="1" ht="15.75" customHeight="1">
      <c r="A33" s="124" t="s">
        <v>19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 t="s">
        <v>20</v>
      </c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 t="s">
        <v>21</v>
      </c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 t="s">
        <v>22</v>
      </c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 t="s">
        <v>23</v>
      </c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</row>
    <row r="34" spans="1:163" s="45" customFormat="1" ht="15.75" customHeight="1">
      <c r="A34" s="116">
        <v>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>
        <v>2</v>
      </c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7" t="s">
        <v>24</v>
      </c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 t="s">
        <v>25</v>
      </c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6">
        <v>5</v>
      </c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</row>
    <row r="35" spans="1:163" s="4" customFormat="1" ht="15.7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</row>
    <row r="36" s="7" customFormat="1" ht="15.75"/>
    <row r="37" s="7" customFormat="1" ht="15.75">
      <c r="A37" s="7" t="s">
        <v>81</v>
      </c>
    </row>
    <row r="38" s="7" customFormat="1" ht="9.75" customHeight="1"/>
    <row r="39" spans="1:163" s="7" customFormat="1" ht="78.75" customHeight="1">
      <c r="A39" s="121" t="s">
        <v>82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2" t="s">
        <v>102</v>
      </c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</row>
    <row r="40" spans="41:163" ht="13.5" customHeight="1">
      <c r="AO40" s="123" t="s">
        <v>27</v>
      </c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</row>
    <row r="41" spans="41:163" ht="13.5" customHeight="1"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</row>
    <row r="42" s="7" customFormat="1" ht="15.75" customHeight="1">
      <c r="A42" s="7" t="s">
        <v>83</v>
      </c>
    </row>
    <row r="43" ht="7.5" customHeight="1"/>
    <row r="44" spans="1:163" s="4" customFormat="1" ht="15.75" customHeight="1">
      <c r="A44" s="124" t="s">
        <v>28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 t="s">
        <v>29</v>
      </c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 t="s">
        <v>30</v>
      </c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</row>
    <row r="45" spans="1:163" s="4" customFormat="1" ht="15.75" customHeight="1">
      <c r="A45" s="116">
        <v>1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7" t="s">
        <v>31</v>
      </c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8">
        <v>3</v>
      </c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</row>
    <row r="46" spans="1:163" s="4" customFormat="1" ht="215.25" customHeight="1">
      <c r="A46" s="119" t="s">
        <v>84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20" t="s">
        <v>103</v>
      </c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 t="s">
        <v>103</v>
      </c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</row>
  </sheetData>
  <sheetProtection/>
  <mergeCells count="196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N26:CV26"/>
    <mergeCell ref="CW26:DE26"/>
    <mergeCell ref="DF26:DN26"/>
    <mergeCell ref="A26:J28"/>
    <mergeCell ref="K26:U28"/>
    <mergeCell ref="V26:AF28"/>
    <mergeCell ref="AG26:AQ28"/>
    <mergeCell ref="AR26:BB28"/>
    <mergeCell ref="BC26:BM28"/>
    <mergeCell ref="EP26:EX26"/>
    <mergeCell ref="EY26:FG26"/>
    <mergeCell ref="BN27:BW27"/>
    <mergeCell ref="BX27:CF27"/>
    <mergeCell ref="CG27:CM27"/>
    <mergeCell ref="CN27:CV27"/>
    <mergeCell ref="CW27:DE27"/>
    <mergeCell ref="BN26:BW26"/>
    <mergeCell ref="BX26:CF26"/>
    <mergeCell ref="CG26:CM26"/>
    <mergeCell ref="DF27:DN27"/>
    <mergeCell ref="EP27:EX27"/>
    <mergeCell ref="EY27:FG27"/>
    <mergeCell ref="BN28:BW28"/>
    <mergeCell ref="BX28:CF28"/>
    <mergeCell ref="CG28:CM28"/>
    <mergeCell ref="CN28:CV28"/>
    <mergeCell ref="CW28:DE28"/>
    <mergeCell ref="DF28:DN28"/>
    <mergeCell ref="EP28:EX28"/>
    <mergeCell ref="EY28:FG28"/>
    <mergeCell ref="A32:FG32"/>
    <mergeCell ref="A33:AD33"/>
    <mergeCell ref="AE33:BI33"/>
    <mergeCell ref="BJ33:CG33"/>
    <mergeCell ref="CH33:DE33"/>
    <mergeCell ref="DF33:FG33"/>
    <mergeCell ref="DO26:DW28"/>
    <mergeCell ref="DX26:EF28"/>
    <mergeCell ref="EG26:EO28"/>
    <mergeCell ref="A34:AD34"/>
    <mergeCell ref="AE34:BI34"/>
    <mergeCell ref="BJ34:CG34"/>
    <mergeCell ref="CH34:DE34"/>
    <mergeCell ref="DF34:FG34"/>
    <mergeCell ref="A35:AD35"/>
    <mergeCell ref="AE35:BI35"/>
    <mergeCell ref="BJ35:CG35"/>
    <mergeCell ref="CH35:DE35"/>
    <mergeCell ref="DF35:FG35"/>
    <mergeCell ref="A39:AN39"/>
    <mergeCell ref="AO39:FG39"/>
    <mergeCell ref="AO40:FG40"/>
    <mergeCell ref="A44:BC44"/>
    <mergeCell ref="BD44:DE44"/>
    <mergeCell ref="DF44:FG44"/>
    <mergeCell ref="A45:BC45"/>
    <mergeCell ref="BD45:DE45"/>
    <mergeCell ref="DF45:FG45"/>
    <mergeCell ref="A46:BC46"/>
    <mergeCell ref="BD46:DE46"/>
    <mergeCell ref="DF46:FG4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R44"/>
  <sheetViews>
    <sheetView view="pageBreakPreview" zoomScaleSheetLayoutView="100" zoomScalePageLayoutView="0" workbookViewId="0" topLeftCell="A10">
      <selection activeCell="CN27" sqref="CN27"/>
    </sheetView>
  </sheetViews>
  <sheetFormatPr defaultColWidth="0.875" defaultRowHeight="12" customHeight="1"/>
  <cols>
    <col min="1" max="9" width="0.875" style="1" customWidth="1"/>
    <col min="10" max="10" width="3.375" style="1" customWidth="1"/>
    <col min="11" max="31" width="0.875" style="1" customWidth="1"/>
    <col min="32" max="32" width="2.25390625" style="1" customWidth="1"/>
    <col min="33" max="89" width="0.875" style="1" customWidth="1"/>
    <col min="90" max="90" width="2.125" style="1" customWidth="1"/>
    <col min="91" max="171" width="0.875" style="1" customWidth="1"/>
    <col min="172" max="172" width="0.37109375" style="1" customWidth="1"/>
    <col min="173" max="173" width="0.875" style="1" customWidth="1"/>
    <col min="174" max="174" width="9.00390625" style="1" customWidth="1"/>
    <col min="175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50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55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132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202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124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124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167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129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72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P24" s="55"/>
    </row>
    <row r="25" spans="1:172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  <c r="FP25" s="56"/>
    </row>
    <row r="26" spans="1:174" s="41" customFormat="1" ht="42" customHeight="1">
      <c r="A26" s="145" t="s">
        <v>202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33" t="str">
        <f>M17</f>
        <v>не указано</v>
      </c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 t="str">
        <f>Z17</f>
        <v>не указано</v>
      </c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 t="str">
        <f>AM17</f>
        <v>естественнонаучной</v>
      </c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 t="str">
        <f>AZ17</f>
        <v>Очная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 t="s">
        <v>86</v>
      </c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 t="s">
        <v>135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33" t="s">
        <v>97</v>
      </c>
      <c r="BY26" s="133"/>
      <c r="BZ26" s="133"/>
      <c r="CA26" s="133"/>
      <c r="CB26" s="133"/>
      <c r="CC26" s="133"/>
      <c r="CD26" s="133"/>
      <c r="CE26" s="133"/>
      <c r="CF26" s="133"/>
      <c r="CG26" s="237" t="s">
        <v>100</v>
      </c>
      <c r="CH26" s="237"/>
      <c r="CI26" s="237"/>
      <c r="CJ26" s="237"/>
      <c r="CK26" s="237"/>
      <c r="CL26" s="237"/>
      <c r="CM26" s="237"/>
      <c r="CN26" s="133">
        <v>5994</v>
      </c>
      <c r="CO26" s="133"/>
      <c r="CP26" s="133"/>
      <c r="CQ26" s="133"/>
      <c r="CR26" s="133"/>
      <c r="CS26" s="133"/>
      <c r="CT26" s="133"/>
      <c r="CU26" s="133"/>
      <c r="CV26" s="133"/>
      <c r="CW26" s="133">
        <f>CN26</f>
        <v>5994</v>
      </c>
      <c r="CX26" s="133"/>
      <c r="CY26" s="133"/>
      <c r="CZ26" s="133"/>
      <c r="DA26" s="133"/>
      <c r="DB26" s="133"/>
      <c r="DC26" s="133"/>
      <c r="DD26" s="133"/>
      <c r="DE26" s="133"/>
      <c r="DF26" s="133">
        <f>CW26</f>
        <v>5994</v>
      </c>
      <c r="DG26" s="133"/>
      <c r="DH26" s="133"/>
      <c r="DI26" s="133"/>
      <c r="DJ26" s="133"/>
      <c r="DK26" s="133"/>
      <c r="DL26" s="133"/>
      <c r="DM26" s="133"/>
      <c r="DN26" s="133"/>
      <c r="DO26" s="236" t="s">
        <v>88</v>
      </c>
      <c r="DP26" s="236"/>
      <c r="DQ26" s="236"/>
      <c r="DR26" s="236"/>
      <c r="DS26" s="236"/>
      <c r="DT26" s="236"/>
      <c r="DU26" s="236"/>
      <c r="DV26" s="236"/>
      <c r="DW26" s="236"/>
      <c r="DX26" s="236" t="s">
        <v>88</v>
      </c>
      <c r="DY26" s="236"/>
      <c r="DZ26" s="236"/>
      <c r="EA26" s="236"/>
      <c r="EB26" s="236"/>
      <c r="EC26" s="236"/>
      <c r="ED26" s="236"/>
      <c r="EE26" s="236"/>
      <c r="EF26" s="236"/>
      <c r="EG26" s="236" t="s">
        <v>88</v>
      </c>
      <c r="EH26" s="236"/>
      <c r="EI26" s="236"/>
      <c r="EJ26" s="236"/>
      <c r="EK26" s="236"/>
      <c r="EL26" s="236"/>
      <c r="EM26" s="236"/>
      <c r="EN26" s="236"/>
      <c r="EO26" s="236"/>
      <c r="EP26" s="132">
        <v>10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CN26*10%</f>
        <v>599.4</v>
      </c>
      <c r="EZ26" s="127"/>
      <c r="FA26" s="127"/>
      <c r="FB26" s="127"/>
      <c r="FC26" s="127"/>
      <c r="FD26" s="127"/>
      <c r="FE26" s="127"/>
      <c r="FF26" s="127"/>
      <c r="FG26" s="127"/>
      <c r="FP26" s="54"/>
      <c r="FR26" s="58">
        <v>5994</v>
      </c>
    </row>
    <row r="27" ht="15">
      <c r="FP27" s="57"/>
    </row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</row>
    <row r="31" spans="1:163" s="4" customFormat="1" ht="15.7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20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 t="s">
        <v>21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 t="s">
        <v>22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 t="s">
        <v>23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</row>
    <row r="32" spans="1:163" s="45" customFormat="1" ht="15.75" customHeigh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>
        <v>2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 t="s">
        <v>24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 t="s">
        <v>25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6">
        <v>5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</row>
    <row r="33" spans="1:163" s="53" customFormat="1" ht="15.75" customHeight="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</row>
    <row r="34" s="7" customFormat="1" ht="15.75"/>
    <row r="35" s="7" customFormat="1" ht="15.75">
      <c r="A35" s="7" t="s">
        <v>81</v>
      </c>
    </row>
    <row r="36" s="7" customFormat="1" ht="9.75" customHeight="1"/>
    <row r="37" spans="1:163" s="7" customFormat="1" ht="111" customHeight="1">
      <c r="A37" s="121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 t="s">
        <v>134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</row>
    <row r="38" spans="41:163" ht="13.5" customHeight="1">
      <c r="AO38" s="123" t="s">
        <v>27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83</v>
      </c>
    </row>
    <row r="41" ht="7.5" customHeight="1"/>
    <row r="42" spans="1:163" s="4" customFormat="1" ht="15.75" customHeight="1">
      <c r="A42" s="124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 t="s">
        <v>29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 t="s">
        <v>30</v>
      </c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</row>
    <row r="43" spans="1:163" s="4" customFormat="1" ht="15.75" customHeight="1">
      <c r="A43" s="116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 t="s">
        <v>31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8">
        <v>3</v>
      </c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4" customFormat="1" ht="215.25" customHeight="1">
      <c r="A44" s="119" t="s">
        <v>84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 t="s">
        <v>103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 t="s">
        <v>103</v>
      </c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FR44"/>
  <sheetViews>
    <sheetView tabSelected="1" view="pageBreakPreview" zoomScaleSheetLayoutView="100" zoomScalePageLayoutView="0" workbookViewId="0" topLeftCell="A1">
      <selection activeCell="FU14" sqref="FU14"/>
    </sheetView>
  </sheetViews>
  <sheetFormatPr defaultColWidth="0.875" defaultRowHeight="12" customHeight="1"/>
  <cols>
    <col min="1" max="9" width="0.875" style="1" customWidth="1"/>
    <col min="10" max="10" width="3.75390625" style="1" customWidth="1"/>
    <col min="11" max="31" width="0.875" style="1" customWidth="1"/>
    <col min="32" max="32" width="2.25390625" style="1" customWidth="1"/>
    <col min="33" max="89" width="0.875" style="1" customWidth="1"/>
    <col min="90" max="90" width="2.125" style="1" customWidth="1"/>
    <col min="91" max="171" width="0.875" style="1" customWidth="1"/>
    <col min="172" max="172" width="0.37109375" style="1" customWidth="1"/>
    <col min="173" max="173" width="0.875" style="1" customWidth="1"/>
    <col min="174" max="174" width="9.00390625" style="1" customWidth="1"/>
    <col min="175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51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55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132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203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124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124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204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129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72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P24" s="55"/>
    </row>
    <row r="25" spans="1:172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  <c r="FP25" s="56"/>
    </row>
    <row r="26" spans="1:174" s="41" customFormat="1" ht="42" customHeight="1">
      <c r="A26" s="145" t="s">
        <v>203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33" t="str">
        <f>M17</f>
        <v>не указано</v>
      </c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 t="str">
        <f>Z17</f>
        <v>не указано</v>
      </c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 t="str">
        <f>AM17</f>
        <v>физкультурно-спортивной</v>
      </c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 t="str">
        <f>AZ17</f>
        <v>Очная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 t="s">
        <v>86</v>
      </c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 t="s">
        <v>135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33" t="s">
        <v>97</v>
      </c>
      <c r="BY26" s="133"/>
      <c r="BZ26" s="133"/>
      <c r="CA26" s="133"/>
      <c r="CB26" s="133"/>
      <c r="CC26" s="133"/>
      <c r="CD26" s="133"/>
      <c r="CE26" s="133"/>
      <c r="CF26" s="133"/>
      <c r="CG26" s="237" t="s">
        <v>100</v>
      </c>
      <c r="CH26" s="237"/>
      <c r="CI26" s="237"/>
      <c r="CJ26" s="237"/>
      <c r="CK26" s="237"/>
      <c r="CL26" s="237"/>
      <c r="CM26" s="237"/>
      <c r="CN26" s="133">
        <v>2997</v>
      </c>
      <c r="CO26" s="133"/>
      <c r="CP26" s="133"/>
      <c r="CQ26" s="133"/>
      <c r="CR26" s="133"/>
      <c r="CS26" s="133"/>
      <c r="CT26" s="133"/>
      <c r="CU26" s="133"/>
      <c r="CV26" s="133"/>
      <c r="CW26" s="133">
        <f>CN26</f>
        <v>2997</v>
      </c>
      <c r="CX26" s="133"/>
      <c r="CY26" s="133"/>
      <c r="CZ26" s="133"/>
      <c r="DA26" s="133"/>
      <c r="DB26" s="133"/>
      <c r="DC26" s="133"/>
      <c r="DD26" s="133"/>
      <c r="DE26" s="133"/>
      <c r="DF26" s="133">
        <f>CW26</f>
        <v>2997</v>
      </c>
      <c r="DG26" s="133"/>
      <c r="DH26" s="133"/>
      <c r="DI26" s="133"/>
      <c r="DJ26" s="133"/>
      <c r="DK26" s="133"/>
      <c r="DL26" s="133"/>
      <c r="DM26" s="133"/>
      <c r="DN26" s="133"/>
      <c r="DO26" s="236" t="s">
        <v>88</v>
      </c>
      <c r="DP26" s="236"/>
      <c r="DQ26" s="236"/>
      <c r="DR26" s="236"/>
      <c r="DS26" s="236"/>
      <c r="DT26" s="236"/>
      <c r="DU26" s="236"/>
      <c r="DV26" s="236"/>
      <c r="DW26" s="236"/>
      <c r="DX26" s="236" t="s">
        <v>88</v>
      </c>
      <c r="DY26" s="236"/>
      <c r="DZ26" s="236"/>
      <c r="EA26" s="236"/>
      <c r="EB26" s="236"/>
      <c r="EC26" s="236"/>
      <c r="ED26" s="236"/>
      <c r="EE26" s="236"/>
      <c r="EF26" s="236"/>
      <c r="EG26" s="236" t="s">
        <v>88</v>
      </c>
      <c r="EH26" s="236"/>
      <c r="EI26" s="236"/>
      <c r="EJ26" s="236"/>
      <c r="EK26" s="236"/>
      <c r="EL26" s="236"/>
      <c r="EM26" s="236"/>
      <c r="EN26" s="236"/>
      <c r="EO26" s="236"/>
      <c r="EP26" s="132">
        <v>10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CN26*10%</f>
        <v>299.7</v>
      </c>
      <c r="EZ26" s="127"/>
      <c r="FA26" s="127"/>
      <c r="FB26" s="127"/>
      <c r="FC26" s="127"/>
      <c r="FD26" s="127"/>
      <c r="FE26" s="127"/>
      <c r="FF26" s="127"/>
      <c r="FG26" s="127"/>
      <c r="FP26" s="54"/>
      <c r="FR26" s="58">
        <v>2997</v>
      </c>
    </row>
    <row r="27" ht="15">
      <c r="FP27" s="57"/>
    </row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</row>
    <row r="31" spans="1:163" s="4" customFormat="1" ht="15.7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20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 t="s">
        <v>21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 t="s">
        <v>22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 t="s">
        <v>23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</row>
    <row r="32" spans="1:163" s="45" customFormat="1" ht="15.75" customHeigh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>
        <v>2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 t="s">
        <v>24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 t="s">
        <v>25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6">
        <v>5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</row>
    <row r="33" spans="1:163" s="53" customFormat="1" ht="15.75" customHeight="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</row>
    <row r="34" s="7" customFormat="1" ht="15.75"/>
    <row r="35" s="7" customFormat="1" ht="15.75">
      <c r="A35" s="7" t="s">
        <v>81</v>
      </c>
    </row>
    <row r="36" s="7" customFormat="1" ht="9.75" customHeight="1"/>
    <row r="37" spans="1:163" s="7" customFormat="1" ht="111" customHeight="1">
      <c r="A37" s="121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 t="s">
        <v>134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</row>
    <row r="38" spans="41:163" ht="13.5" customHeight="1">
      <c r="AO38" s="123" t="s">
        <v>27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83</v>
      </c>
    </row>
    <row r="41" ht="7.5" customHeight="1"/>
    <row r="42" spans="1:163" s="4" customFormat="1" ht="15.75" customHeight="1">
      <c r="A42" s="124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 t="s">
        <v>29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 t="s">
        <v>30</v>
      </c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</row>
    <row r="43" spans="1:163" s="4" customFormat="1" ht="15.75" customHeight="1">
      <c r="A43" s="116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 t="s">
        <v>31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8">
        <v>3</v>
      </c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4" customFormat="1" ht="215.25" customHeight="1">
      <c r="A44" s="119" t="s">
        <v>84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 t="s">
        <v>103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 t="s">
        <v>103</v>
      </c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</row>
  </sheetData>
  <sheetProtection/>
  <mergeCells count="180"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  <mergeCell ref="A33:AD33"/>
    <mergeCell ref="AE33:BI33"/>
    <mergeCell ref="BJ33:CG33"/>
    <mergeCell ref="CH33:DE33"/>
    <mergeCell ref="DF33:FG33"/>
    <mergeCell ref="A37:AN37"/>
    <mergeCell ref="AO37:FG37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F25:DN25"/>
    <mergeCell ref="DO25:DW25"/>
    <mergeCell ref="DX25:EF25"/>
    <mergeCell ref="EG25:EO25"/>
    <mergeCell ref="EP25:EX25"/>
    <mergeCell ref="EY25:FG25"/>
    <mergeCell ref="BC25:BM25"/>
    <mergeCell ref="BN25:BW25"/>
    <mergeCell ref="BX25:CF25"/>
    <mergeCell ref="CG25:CM25"/>
    <mergeCell ref="CN25:CV25"/>
    <mergeCell ref="CW25:DE25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DX22:DZ22"/>
    <mergeCell ref="EA22:EB22"/>
    <mergeCell ref="EC22:EF22"/>
    <mergeCell ref="EG22:EI22"/>
    <mergeCell ref="EJ22:EK22"/>
    <mergeCell ref="EL22:EO22"/>
    <mergeCell ref="DF22:DH22"/>
    <mergeCell ref="DI22:DJ22"/>
    <mergeCell ref="DK22:DN22"/>
    <mergeCell ref="DO22:DQ22"/>
    <mergeCell ref="DR22:DS22"/>
    <mergeCell ref="DT22:DW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CY17:DF17"/>
    <mergeCell ref="DG17:DP17"/>
    <mergeCell ref="DQ17:DZ17"/>
    <mergeCell ref="EA17:EJ17"/>
    <mergeCell ref="EK17:EU17"/>
    <mergeCell ref="EV17:FG17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BZ16:CL16"/>
    <mergeCell ref="CM16:CX16"/>
    <mergeCell ref="CY16:DF16"/>
    <mergeCell ref="DG16:DP16"/>
    <mergeCell ref="DQ16:DZ16"/>
    <mergeCell ref="EA16:EJ16"/>
    <mergeCell ref="A16:L16"/>
    <mergeCell ref="M16:Y16"/>
    <mergeCell ref="Z16:AL16"/>
    <mergeCell ref="AM16:AY16"/>
    <mergeCell ref="AZ16:BL16"/>
    <mergeCell ref="BM16:BY16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DW13:DZ13"/>
    <mergeCell ref="EA13:EC13"/>
    <mergeCell ref="ED13:EF13"/>
    <mergeCell ref="EG13:EJ13"/>
    <mergeCell ref="EK13:EU15"/>
    <mergeCell ref="EV13:FG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A1:FG1"/>
    <mergeCell ref="BU2:CD2"/>
    <mergeCell ref="CE2:CL2"/>
    <mergeCell ref="A4:AI4"/>
    <mergeCell ref="AJ4:DG4"/>
    <mergeCell ref="DM4:EL5"/>
    <mergeCell ref="EN4:FG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G18"/>
  <sheetViews>
    <sheetView view="pageBreakPreview" zoomScaleSheetLayoutView="100" zoomScalePageLayoutView="0" workbookViewId="0" topLeftCell="A1">
      <selection activeCell="A12" sqref="A12:BU12"/>
    </sheetView>
  </sheetViews>
  <sheetFormatPr defaultColWidth="0.875" defaultRowHeight="12" customHeight="1"/>
  <cols>
    <col min="1" max="16384" width="0.875" style="1" customWidth="1"/>
  </cols>
  <sheetData>
    <row r="1" spans="1:163" s="7" customFormat="1" ht="15.75">
      <c r="A1" s="218" t="s">
        <v>136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="7" customFormat="1" ht="15" customHeight="1"/>
    <row r="3" spans="1:163" s="7" customFormat="1" ht="90" customHeight="1">
      <c r="A3" s="260" t="s">
        <v>105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1" t="s">
        <v>137</v>
      </c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261"/>
      <c r="CT3" s="261"/>
      <c r="CU3" s="261"/>
      <c r="CV3" s="261"/>
      <c r="CW3" s="261"/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  <c r="DJ3" s="261"/>
      <c r="DK3" s="261"/>
      <c r="DL3" s="261"/>
      <c r="DM3" s="261"/>
      <c r="DN3" s="261"/>
      <c r="DO3" s="261"/>
      <c r="DP3" s="261"/>
      <c r="DQ3" s="261"/>
      <c r="DR3" s="261"/>
      <c r="DS3" s="261"/>
      <c r="DT3" s="261"/>
      <c r="DU3" s="261"/>
      <c r="DV3" s="261"/>
      <c r="DW3" s="261"/>
      <c r="DX3" s="261"/>
      <c r="DY3" s="261"/>
      <c r="DZ3" s="261"/>
      <c r="EA3" s="261"/>
      <c r="EB3" s="261"/>
      <c r="EC3" s="261"/>
      <c r="ED3" s="261"/>
      <c r="EE3" s="261"/>
      <c r="EF3" s="261"/>
      <c r="EG3" s="261"/>
      <c r="EH3" s="261"/>
      <c r="EI3" s="261"/>
      <c r="EJ3" s="261"/>
      <c r="EK3" s="261"/>
      <c r="EL3" s="261"/>
      <c r="EM3" s="261"/>
      <c r="EN3" s="261"/>
      <c r="EO3" s="261"/>
      <c r="EP3" s="261"/>
      <c r="EQ3" s="261"/>
      <c r="ER3" s="261"/>
      <c r="ES3" s="261"/>
      <c r="ET3" s="261"/>
      <c r="EU3" s="261"/>
      <c r="EV3" s="261"/>
      <c r="EW3" s="261"/>
      <c r="EX3" s="261"/>
      <c r="EY3" s="261"/>
      <c r="EZ3" s="261"/>
      <c r="FA3" s="261"/>
      <c r="FB3" s="261"/>
      <c r="FC3" s="261"/>
      <c r="FD3" s="261"/>
      <c r="FE3" s="261"/>
      <c r="FF3" s="261"/>
      <c r="FG3" s="261"/>
    </row>
    <row r="4" spans="1:163" s="7" customFormat="1" ht="32.25" customHeight="1">
      <c r="A4" s="213" t="s">
        <v>106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  <c r="DK4" s="262"/>
      <c r="DL4" s="262"/>
      <c r="DM4" s="262"/>
      <c r="DN4" s="262"/>
      <c r="DO4" s="262"/>
      <c r="DP4" s="262"/>
      <c r="DQ4" s="262"/>
      <c r="DR4" s="262"/>
      <c r="DS4" s="262"/>
      <c r="DT4" s="262"/>
      <c r="DU4" s="262"/>
      <c r="DV4" s="262"/>
      <c r="DW4" s="262"/>
      <c r="DX4" s="262"/>
      <c r="DY4" s="262"/>
      <c r="DZ4" s="262"/>
      <c r="EA4" s="262"/>
      <c r="EB4" s="262"/>
      <c r="EC4" s="262"/>
      <c r="ED4" s="262"/>
      <c r="EE4" s="262"/>
      <c r="EF4" s="262"/>
      <c r="EG4" s="262"/>
      <c r="EH4" s="262"/>
      <c r="EI4" s="262"/>
      <c r="EJ4" s="262"/>
      <c r="EK4" s="262"/>
      <c r="EL4" s="262"/>
      <c r="EM4" s="262"/>
      <c r="EN4" s="262"/>
      <c r="EO4" s="262"/>
      <c r="EP4" s="262"/>
      <c r="EQ4" s="262"/>
      <c r="ER4" s="262"/>
      <c r="ES4" s="262"/>
      <c r="ET4" s="262"/>
      <c r="EU4" s="262"/>
      <c r="EV4" s="262"/>
      <c r="EW4" s="262"/>
      <c r="EX4" s="262"/>
      <c r="EY4" s="262"/>
      <c r="EZ4" s="262"/>
      <c r="FA4" s="262"/>
      <c r="FB4" s="262"/>
      <c r="FC4" s="262"/>
      <c r="FD4" s="262"/>
      <c r="FE4" s="262"/>
      <c r="FF4" s="262"/>
      <c r="FG4" s="262"/>
    </row>
    <row r="5" s="7" customFormat="1" ht="17.25" customHeight="1">
      <c r="A5" s="7" t="s">
        <v>107</v>
      </c>
    </row>
    <row r="6" s="7" customFormat="1" ht="9" customHeight="1"/>
    <row r="7" spans="1:163" s="4" customFormat="1" ht="49.5" customHeight="1">
      <c r="A7" s="263" t="s">
        <v>32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4"/>
      <c r="BA7" s="265" t="s">
        <v>18</v>
      </c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4"/>
      <c r="CX7" s="265" t="s">
        <v>108</v>
      </c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</row>
    <row r="8" spans="1:163" s="4" customFormat="1" ht="15.75" customHeight="1">
      <c r="A8" s="250">
        <v>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1"/>
      <c r="BA8" s="252" t="s">
        <v>31</v>
      </c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4"/>
      <c r="CX8" s="255">
        <v>3</v>
      </c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6"/>
      <c r="EJ8" s="256"/>
      <c r="EK8" s="256"/>
      <c r="EL8" s="256"/>
      <c r="EM8" s="256"/>
      <c r="EN8" s="256"/>
      <c r="EO8" s="256"/>
      <c r="EP8" s="256"/>
      <c r="EQ8" s="256"/>
      <c r="ER8" s="256"/>
      <c r="ES8" s="256"/>
      <c r="ET8" s="256"/>
      <c r="EU8" s="256"/>
      <c r="EV8" s="256"/>
      <c r="EW8" s="256"/>
      <c r="EX8" s="256"/>
      <c r="EY8" s="256"/>
      <c r="EZ8" s="256"/>
      <c r="FA8" s="256"/>
      <c r="FB8" s="256"/>
      <c r="FC8" s="256"/>
      <c r="FD8" s="256"/>
      <c r="FE8" s="256"/>
      <c r="FF8" s="256"/>
      <c r="FG8" s="256"/>
    </row>
    <row r="9" spans="1:163" s="4" customFormat="1" ht="93" customHeight="1">
      <c r="A9" s="242" t="s">
        <v>109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3"/>
      <c r="BA9" s="257" t="s">
        <v>110</v>
      </c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9"/>
      <c r="CX9" s="244" t="s">
        <v>111</v>
      </c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</row>
    <row r="10" spans="1:163" s="7" customFormat="1" ht="42" customHeight="1">
      <c r="A10" s="242" t="s">
        <v>112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3"/>
      <c r="BA10" s="244" t="s">
        <v>113</v>
      </c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6"/>
      <c r="CX10" s="244" t="s">
        <v>111</v>
      </c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</row>
    <row r="11" spans="1:163" s="7" customFormat="1" ht="15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</row>
    <row r="12" spans="1:163" ht="25.5" customHeight="1">
      <c r="A12" s="247" t="s">
        <v>114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8" t="s">
        <v>115</v>
      </c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</row>
    <row r="13" spans="1:163" ht="30" customHeight="1">
      <c r="A13" s="86" t="s">
        <v>116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249" t="s">
        <v>117</v>
      </c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</row>
    <row r="14" spans="1:163" ht="30" customHeight="1">
      <c r="A14" s="86" t="s">
        <v>118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239" t="s">
        <v>119</v>
      </c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  <c r="EB14" s="240"/>
      <c r="EC14" s="240"/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0"/>
      <c r="EU14" s="240"/>
      <c r="EV14" s="240"/>
      <c r="EW14" s="240"/>
      <c r="EX14" s="240"/>
      <c r="EY14" s="240"/>
      <c r="EZ14" s="240"/>
      <c r="FA14" s="240"/>
      <c r="FB14" s="240"/>
      <c r="FC14" s="240"/>
      <c r="FD14" s="240"/>
      <c r="FE14" s="240"/>
      <c r="FF14" s="240"/>
      <c r="FG14" s="240"/>
    </row>
    <row r="15" spans="1:163" ht="30" customHeight="1">
      <c r="A15" s="86" t="s">
        <v>120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</row>
    <row r="16" spans="1:163" ht="30" customHeight="1">
      <c r="A16" s="86" t="s">
        <v>121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</row>
    <row r="17" spans="1:163" ht="33" customHeight="1">
      <c r="A17" s="86" t="s">
        <v>122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</row>
    <row r="18" spans="1:161" s="20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ht="3" customHeight="1"/>
  </sheetData>
  <sheetProtection/>
  <mergeCells count="29">
    <mergeCell ref="A1:FG1"/>
    <mergeCell ref="A3:BJ3"/>
    <mergeCell ref="BK3:FG3"/>
    <mergeCell ref="A4:BJ4"/>
    <mergeCell ref="BK4:FG4"/>
    <mergeCell ref="A7:AZ7"/>
    <mergeCell ref="BA7:CW7"/>
    <mergeCell ref="CX7:FG7"/>
    <mergeCell ref="A8:AZ8"/>
    <mergeCell ref="BA8:CW8"/>
    <mergeCell ref="CX8:FG8"/>
    <mergeCell ref="A9:AZ9"/>
    <mergeCell ref="BA9:CW9"/>
    <mergeCell ref="CX9:FG9"/>
    <mergeCell ref="A10:AZ10"/>
    <mergeCell ref="BA10:CW10"/>
    <mergeCell ref="CX10:FG10"/>
    <mergeCell ref="A12:BU12"/>
    <mergeCell ref="BV12:FG12"/>
    <mergeCell ref="A13:BU13"/>
    <mergeCell ref="BV13:FG13"/>
    <mergeCell ref="A17:BU17"/>
    <mergeCell ref="BV17:FG17"/>
    <mergeCell ref="A14:BU14"/>
    <mergeCell ref="BV14:FG14"/>
    <mergeCell ref="A15:BU15"/>
    <mergeCell ref="BV15:FG15"/>
    <mergeCell ref="A16:BU16"/>
    <mergeCell ref="BV16:FG1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P46"/>
  <sheetViews>
    <sheetView view="pageBreakPreview" zoomScaleSheetLayoutView="100" zoomScalePageLayoutView="0" workbookViewId="0" topLeftCell="A1">
      <selection activeCell="CN28" sqref="CN28:CV28"/>
    </sheetView>
  </sheetViews>
  <sheetFormatPr defaultColWidth="0.875" defaultRowHeight="12" customHeight="1"/>
  <cols>
    <col min="1" max="9" width="0.875" style="1" customWidth="1"/>
    <col min="10" max="10" width="2.75390625" style="1" customWidth="1"/>
    <col min="11" max="20" width="0.875" style="1" customWidth="1"/>
    <col min="21" max="21" width="1.25" style="1" customWidth="1"/>
    <col min="22" max="24" width="0.875" style="1" customWidth="1"/>
    <col min="25" max="25" width="1.625" style="1" customWidth="1"/>
    <col min="26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31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90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172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176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141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92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86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142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</row>
    <row r="26" spans="1:172" s="41" customFormat="1" ht="42" customHeight="1">
      <c r="A26" s="145" t="s">
        <v>176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36" t="s">
        <v>141</v>
      </c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V26" s="136" t="s">
        <v>92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8"/>
      <c r="AG26" s="136" t="s">
        <v>86</v>
      </c>
      <c r="AH26" s="137"/>
      <c r="AI26" s="137"/>
      <c r="AJ26" s="137"/>
      <c r="AK26" s="137"/>
      <c r="AL26" s="137"/>
      <c r="AM26" s="137"/>
      <c r="AN26" s="137"/>
      <c r="AO26" s="137"/>
      <c r="AP26" s="137"/>
      <c r="AQ26" s="138"/>
      <c r="AR26" s="133" t="s">
        <v>142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6" t="s">
        <v>86</v>
      </c>
      <c r="BD26" s="137"/>
      <c r="BE26" s="137"/>
      <c r="BF26" s="137"/>
      <c r="BG26" s="137"/>
      <c r="BH26" s="137"/>
      <c r="BI26" s="137"/>
      <c r="BJ26" s="137"/>
      <c r="BK26" s="137"/>
      <c r="BL26" s="137"/>
      <c r="BM26" s="138"/>
      <c r="BN26" s="133" t="s">
        <v>93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29" t="s">
        <v>94</v>
      </c>
      <c r="BY26" s="130"/>
      <c r="BZ26" s="130"/>
      <c r="CA26" s="130"/>
      <c r="CB26" s="130"/>
      <c r="CC26" s="130"/>
      <c r="CD26" s="130"/>
      <c r="CE26" s="130"/>
      <c r="CF26" s="131"/>
      <c r="CG26" s="134" t="s">
        <v>99</v>
      </c>
      <c r="CH26" s="135"/>
      <c r="CI26" s="135"/>
      <c r="CJ26" s="135"/>
      <c r="CK26" s="135"/>
      <c r="CL26" s="135"/>
      <c r="CM26" s="135"/>
      <c r="CN26" s="129">
        <v>40023</v>
      </c>
      <c r="CO26" s="130"/>
      <c r="CP26" s="130"/>
      <c r="CQ26" s="130"/>
      <c r="CR26" s="130"/>
      <c r="CS26" s="130"/>
      <c r="CT26" s="130"/>
      <c r="CU26" s="130"/>
      <c r="CV26" s="131"/>
      <c r="CW26" s="129">
        <f>CN26</f>
        <v>40023</v>
      </c>
      <c r="CX26" s="130"/>
      <c r="CY26" s="130"/>
      <c r="CZ26" s="130"/>
      <c r="DA26" s="130"/>
      <c r="DB26" s="130"/>
      <c r="DC26" s="130"/>
      <c r="DD26" s="130"/>
      <c r="DE26" s="131"/>
      <c r="DF26" s="129">
        <f>CW26</f>
        <v>40023</v>
      </c>
      <c r="DG26" s="130"/>
      <c r="DH26" s="130"/>
      <c r="DI26" s="130"/>
      <c r="DJ26" s="130"/>
      <c r="DK26" s="130"/>
      <c r="DL26" s="130"/>
      <c r="DM26" s="130"/>
      <c r="DN26" s="131"/>
      <c r="DO26" s="136" t="s">
        <v>88</v>
      </c>
      <c r="DP26" s="137"/>
      <c r="DQ26" s="137"/>
      <c r="DR26" s="137"/>
      <c r="DS26" s="137"/>
      <c r="DT26" s="137"/>
      <c r="DU26" s="137"/>
      <c r="DV26" s="137"/>
      <c r="DW26" s="138"/>
      <c r="DX26" s="136" t="s">
        <v>88</v>
      </c>
      <c r="DY26" s="137"/>
      <c r="DZ26" s="137"/>
      <c r="EA26" s="137"/>
      <c r="EB26" s="137"/>
      <c r="EC26" s="137"/>
      <c r="ED26" s="137"/>
      <c r="EE26" s="137"/>
      <c r="EF26" s="138"/>
      <c r="EG26" s="136" t="s">
        <v>88</v>
      </c>
      <c r="EH26" s="137"/>
      <c r="EI26" s="137"/>
      <c r="EJ26" s="137"/>
      <c r="EK26" s="137"/>
      <c r="EL26" s="137"/>
      <c r="EM26" s="137"/>
      <c r="EN26" s="137"/>
      <c r="EO26" s="138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CN26*5%</f>
        <v>2001.15</v>
      </c>
      <c r="EZ26" s="127"/>
      <c r="FA26" s="127"/>
      <c r="FB26" s="127"/>
      <c r="FC26" s="127"/>
      <c r="FD26" s="127"/>
      <c r="FE26" s="127"/>
      <c r="FF26" s="127"/>
      <c r="FG26" s="127"/>
      <c r="FP26" s="61">
        <f>((60*5*33)+(182*5*34))*98%</f>
        <v>40023.2</v>
      </c>
    </row>
    <row r="27" spans="1:172" s="41" customFormat="1" ht="38.2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39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V27" s="139"/>
      <c r="W27" s="140"/>
      <c r="X27" s="140"/>
      <c r="Y27" s="140"/>
      <c r="Z27" s="140"/>
      <c r="AA27" s="140"/>
      <c r="AB27" s="140"/>
      <c r="AC27" s="140"/>
      <c r="AD27" s="140"/>
      <c r="AE27" s="140"/>
      <c r="AF27" s="141"/>
      <c r="AG27" s="139"/>
      <c r="AH27" s="140"/>
      <c r="AI27" s="140"/>
      <c r="AJ27" s="140"/>
      <c r="AK27" s="140"/>
      <c r="AL27" s="140"/>
      <c r="AM27" s="140"/>
      <c r="AN27" s="140"/>
      <c r="AO27" s="140"/>
      <c r="AP27" s="140"/>
      <c r="AQ27" s="141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9"/>
      <c r="BD27" s="140"/>
      <c r="BE27" s="140"/>
      <c r="BF27" s="140"/>
      <c r="BG27" s="140"/>
      <c r="BH27" s="140"/>
      <c r="BI27" s="140"/>
      <c r="BJ27" s="140"/>
      <c r="BK27" s="140"/>
      <c r="BL27" s="140"/>
      <c r="BM27" s="141"/>
      <c r="BN27" s="133" t="s">
        <v>96</v>
      </c>
      <c r="BO27" s="133"/>
      <c r="BP27" s="133"/>
      <c r="BQ27" s="133"/>
      <c r="BR27" s="133"/>
      <c r="BS27" s="133"/>
      <c r="BT27" s="133"/>
      <c r="BU27" s="133"/>
      <c r="BV27" s="133"/>
      <c r="BW27" s="133"/>
      <c r="BX27" s="129" t="s">
        <v>97</v>
      </c>
      <c r="BY27" s="130"/>
      <c r="BZ27" s="130"/>
      <c r="CA27" s="130"/>
      <c r="CB27" s="130"/>
      <c r="CC27" s="130"/>
      <c r="CD27" s="130"/>
      <c r="CE27" s="130"/>
      <c r="CF27" s="131"/>
      <c r="CG27" s="134" t="s">
        <v>100</v>
      </c>
      <c r="CH27" s="135"/>
      <c r="CI27" s="135"/>
      <c r="CJ27" s="135"/>
      <c r="CK27" s="135"/>
      <c r="CL27" s="135"/>
      <c r="CM27" s="135"/>
      <c r="CN27" s="129">
        <v>240139</v>
      </c>
      <c r="CO27" s="130"/>
      <c r="CP27" s="130"/>
      <c r="CQ27" s="130"/>
      <c r="CR27" s="130"/>
      <c r="CS27" s="130"/>
      <c r="CT27" s="130"/>
      <c r="CU27" s="130"/>
      <c r="CV27" s="131"/>
      <c r="CW27" s="129">
        <f>CN27</f>
        <v>240139</v>
      </c>
      <c r="CX27" s="130"/>
      <c r="CY27" s="130"/>
      <c r="CZ27" s="130"/>
      <c r="DA27" s="130"/>
      <c r="DB27" s="130"/>
      <c r="DC27" s="130"/>
      <c r="DD27" s="130"/>
      <c r="DE27" s="131"/>
      <c r="DF27" s="129">
        <f>CW27</f>
        <v>240139</v>
      </c>
      <c r="DG27" s="130"/>
      <c r="DH27" s="130"/>
      <c r="DI27" s="130"/>
      <c r="DJ27" s="130"/>
      <c r="DK27" s="130"/>
      <c r="DL27" s="130"/>
      <c r="DM27" s="130"/>
      <c r="DN27" s="131"/>
      <c r="DO27" s="139"/>
      <c r="DP27" s="140"/>
      <c r="DQ27" s="140"/>
      <c r="DR27" s="140"/>
      <c r="DS27" s="140"/>
      <c r="DT27" s="140"/>
      <c r="DU27" s="140"/>
      <c r="DV27" s="140"/>
      <c r="DW27" s="141"/>
      <c r="DX27" s="139"/>
      <c r="DY27" s="140"/>
      <c r="DZ27" s="140"/>
      <c r="EA27" s="140"/>
      <c r="EB27" s="140"/>
      <c r="EC27" s="140"/>
      <c r="ED27" s="140"/>
      <c r="EE27" s="140"/>
      <c r="EF27" s="141"/>
      <c r="EG27" s="139"/>
      <c r="EH27" s="140"/>
      <c r="EI27" s="140"/>
      <c r="EJ27" s="140"/>
      <c r="EK27" s="140"/>
      <c r="EL27" s="140"/>
      <c r="EM27" s="140"/>
      <c r="EN27" s="140"/>
      <c r="EO27" s="141"/>
      <c r="EP27" s="132">
        <v>5</v>
      </c>
      <c r="EQ27" s="132"/>
      <c r="ER27" s="132"/>
      <c r="ES27" s="132"/>
      <c r="ET27" s="132"/>
      <c r="EU27" s="132"/>
      <c r="EV27" s="132"/>
      <c r="EW27" s="132"/>
      <c r="EX27" s="132"/>
      <c r="EY27" s="127">
        <f>CN27*5%</f>
        <v>12006.95</v>
      </c>
      <c r="EZ27" s="127"/>
      <c r="FA27" s="127"/>
      <c r="FB27" s="127"/>
      <c r="FC27" s="127"/>
      <c r="FD27" s="127"/>
      <c r="FE27" s="127"/>
      <c r="FF27" s="127"/>
      <c r="FG27" s="127"/>
      <c r="FP27" s="61">
        <f>FP26*6</f>
        <v>240139.19999999998</v>
      </c>
    </row>
    <row r="28" spans="1:172" s="41" customFormat="1" ht="35.2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2"/>
      <c r="L28" s="143"/>
      <c r="M28" s="143"/>
      <c r="N28" s="143"/>
      <c r="O28" s="143"/>
      <c r="P28" s="143"/>
      <c r="Q28" s="143"/>
      <c r="R28" s="143"/>
      <c r="S28" s="143"/>
      <c r="T28" s="143"/>
      <c r="U28" s="144"/>
      <c r="V28" s="142"/>
      <c r="W28" s="143"/>
      <c r="X28" s="143"/>
      <c r="Y28" s="143"/>
      <c r="Z28" s="143"/>
      <c r="AA28" s="143"/>
      <c r="AB28" s="143"/>
      <c r="AC28" s="143"/>
      <c r="AD28" s="143"/>
      <c r="AE28" s="143"/>
      <c r="AF28" s="144"/>
      <c r="AG28" s="142"/>
      <c r="AH28" s="143"/>
      <c r="AI28" s="143"/>
      <c r="AJ28" s="143"/>
      <c r="AK28" s="143"/>
      <c r="AL28" s="143"/>
      <c r="AM28" s="143"/>
      <c r="AN28" s="143"/>
      <c r="AO28" s="143"/>
      <c r="AP28" s="143"/>
      <c r="AQ28" s="144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42"/>
      <c r="BD28" s="143"/>
      <c r="BE28" s="143"/>
      <c r="BF28" s="143"/>
      <c r="BG28" s="143"/>
      <c r="BH28" s="143"/>
      <c r="BI28" s="143"/>
      <c r="BJ28" s="143"/>
      <c r="BK28" s="143"/>
      <c r="BL28" s="143"/>
      <c r="BM28" s="144"/>
      <c r="BN28" s="133" t="s">
        <v>95</v>
      </c>
      <c r="BO28" s="133"/>
      <c r="BP28" s="133"/>
      <c r="BQ28" s="133"/>
      <c r="BR28" s="133"/>
      <c r="BS28" s="133"/>
      <c r="BT28" s="133"/>
      <c r="BU28" s="133"/>
      <c r="BV28" s="133"/>
      <c r="BW28" s="133"/>
      <c r="BX28" s="129" t="s">
        <v>87</v>
      </c>
      <c r="BY28" s="130"/>
      <c r="BZ28" s="130"/>
      <c r="CA28" s="130"/>
      <c r="CB28" s="130"/>
      <c r="CC28" s="130"/>
      <c r="CD28" s="130"/>
      <c r="CE28" s="130"/>
      <c r="CF28" s="131"/>
      <c r="CG28" s="134" t="s">
        <v>101</v>
      </c>
      <c r="CH28" s="135"/>
      <c r="CI28" s="135"/>
      <c r="CJ28" s="135"/>
      <c r="CK28" s="135"/>
      <c r="CL28" s="135"/>
      <c r="CM28" s="135"/>
      <c r="CN28" s="129">
        <v>242</v>
      </c>
      <c r="CO28" s="130"/>
      <c r="CP28" s="130"/>
      <c r="CQ28" s="130"/>
      <c r="CR28" s="130"/>
      <c r="CS28" s="130"/>
      <c r="CT28" s="130"/>
      <c r="CU28" s="130"/>
      <c r="CV28" s="131"/>
      <c r="CW28" s="129">
        <f>CN28</f>
        <v>242</v>
      </c>
      <c r="CX28" s="130"/>
      <c r="CY28" s="130"/>
      <c r="CZ28" s="130"/>
      <c r="DA28" s="130"/>
      <c r="DB28" s="130"/>
      <c r="DC28" s="130"/>
      <c r="DD28" s="130"/>
      <c r="DE28" s="131"/>
      <c r="DF28" s="129">
        <f>CW28</f>
        <v>242</v>
      </c>
      <c r="DG28" s="130"/>
      <c r="DH28" s="130"/>
      <c r="DI28" s="130"/>
      <c r="DJ28" s="130"/>
      <c r="DK28" s="130"/>
      <c r="DL28" s="130"/>
      <c r="DM28" s="130"/>
      <c r="DN28" s="131"/>
      <c r="DO28" s="142"/>
      <c r="DP28" s="143"/>
      <c r="DQ28" s="143"/>
      <c r="DR28" s="143"/>
      <c r="DS28" s="143"/>
      <c r="DT28" s="143"/>
      <c r="DU28" s="143"/>
      <c r="DV28" s="143"/>
      <c r="DW28" s="144"/>
      <c r="DX28" s="142"/>
      <c r="DY28" s="143"/>
      <c r="DZ28" s="143"/>
      <c r="EA28" s="143"/>
      <c r="EB28" s="143"/>
      <c r="EC28" s="143"/>
      <c r="ED28" s="143"/>
      <c r="EE28" s="143"/>
      <c r="EF28" s="144"/>
      <c r="EG28" s="142"/>
      <c r="EH28" s="143"/>
      <c r="EI28" s="143"/>
      <c r="EJ28" s="143"/>
      <c r="EK28" s="143"/>
      <c r="EL28" s="143"/>
      <c r="EM28" s="143"/>
      <c r="EN28" s="143"/>
      <c r="EO28" s="144"/>
      <c r="EP28" s="132">
        <v>5</v>
      </c>
      <c r="EQ28" s="132"/>
      <c r="ER28" s="132"/>
      <c r="ES28" s="132"/>
      <c r="ET28" s="132"/>
      <c r="EU28" s="132"/>
      <c r="EV28" s="132"/>
      <c r="EW28" s="132"/>
      <c r="EX28" s="132"/>
      <c r="EY28" s="127">
        <f>CN28*5%</f>
        <v>12.100000000000001</v>
      </c>
      <c r="EZ28" s="127"/>
      <c r="FA28" s="127"/>
      <c r="FB28" s="127"/>
      <c r="FC28" s="127"/>
      <c r="FD28" s="127"/>
      <c r="FE28" s="127"/>
      <c r="FF28" s="127"/>
      <c r="FG28" s="127"/>
      <c r="FP28" s="48">
        <f>182+60</f>
        <v>242</v>
      </c>
    </row>
    <row r="29" ht="15"/>
    <row r="30" s="7" customFormat="1" ht="16.5" customHeight="1">
      <c r="A30" s="7" t="s">
        <v>38</v>
      </c>
    </row>
    <row r="31" s="7" customFormat="1" ht="6" customHeight="1"/>
    <row r="32" spans="1:163" s="7" customFormat="1" ht="15.75" customHeight="1">
      <c r="A32" s="128" t="s">
        <v>26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</row>
    <row r="33" spans="1:163" s="4" customFormat="1" ht="15.75" customHeight="1">
      <c r="A33" s="124" t="s">
        <v>19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 t="s">
        <v>20</v>
      </c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 t="s">
        <v>21</v>
      </c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 t="s">
        <v>22</v>
      </c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 t="s">
        <v>23</v>
      </c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</row>
    <row r="34" spans="1:163" s="45" customFormat="1" ht="15.75" customHeight="1">
      <c r="A34" s="116">
        <v>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>
        <v>2</v>
      </c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7" t="s">
        <v>24</v>
      </c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 t="s">
        <v>25</v>
      </c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6">
        <v>5</v>
      </c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</row>
    <row r="35" spans="1:163" s="4" customFormat="1" ht="15.7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</row>
    <row r="36" s="7" customFormat="1" ht="15.75"/>
    <row r="37" s="7" customFormat="1" ht="15.75">
      <c r="A37" s="7" t="s">
        <v>81</v>
      </c>
    </row>
    <row r="38" s="7" customFormat="1" ht="9.75" customHeight="1"/>
    <row r="39" spans="1:163" s="7" customFormat="1" ht="78.75" customHeight="1">
      <c r="A39" s="121" t="s">
        <v>82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2" t="s">
        <v>102</v>
      </c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</row>
    <row r="40" spans="41:163" ht="13.5" customHeight="1">
      <c r="AO40" s="123" t="s">
        <v>27</v>
      </c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</row>
    <row r="41" spans="41:163" ht="13.5" customHeight="1"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</row>
    <row r="42" s="7" customFormat="1" ht="15.75" customHeight="1">
      <c r="A42" s="7" t="s">
        <v>83</v>
      </c>
    </row>
    <row r="43" ht="7.5" customHeight="1"/>
    <row r="44" spans="1:163" s="4" customFormat="1" ht="15.75" customHeight="1">
      <c r="A44" s="124" t="s">
        <v>28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 t="s">
        <v>29</v>
      </c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 t="s">
        <v>30</v>
      </c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</row>
    <row r="45" spans="1:163" s="4" customFormat="1" ht="15.75" customHeight="1">
      <c r="A45" s="116">
        <v>1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7" t="s">
        <v>31</v>
      </c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8">
        <v>3</v>
      </c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</row>
    <row r="46" spans="1:163" s="4" customFormat="1" ht="215.25" customHeight="1">
      <c r="A46" s="119" t="s">
        <v>84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20" t="s">
        <v>103</v>
      </c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 t="s">
        <v>103</v>
      </c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</row>
  </sheetData>
  <sheetProtection/>
  <mergeCells count="196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N26:CV26"/>
    <mergeCell ref="CW26:DE26"/>
    <mergeCell ref="DF26:DN26"/>
    <mergeCell ref="A26:J28"/>
    <mergeCell ref="K26:U28"/>
    <mergeCell ref="V26:AF28"/>
    <mergeCell ref="AG26:AQ28"/>
    <mergeCell ref="AR26:BB28"/>
    <mergeCell ref="BC26:BM28"/>
    <mergeCell ref="EP26:EX26"/>
    <mergeCell ref="EY26:FG26"/>
    <mergeCell ref="BN27:BW27"/>
    <mergeCell ref="BX27:CF27"/>
    <mergeCell ref="CG27:CM27"/>
    <mergeCell ref="CN27:CV27"/>
    <mergeCell ref="CW27:DE27"/>
    <mergeCell ref="BN26:BW26"/>
    <mergeCell ref="BX26:CF26"/>
    <mergeCell ref="CG26:CM26"/>
    <mergeCell ref="DF27:DN27"/>
    <mergeCell ref="EP27:EX27"/>
    <mergeCell ref="EY27:FG27"/>
    <mergeCell ref="BN28:BW28"/>
    <mergeCell ref="BX28:CF28"/>
    <mergeCell ref="CG28:CM28"/>
    <mergeCell ref="CN28:CV28"/>
    <mergeCell ref="CW28:DE28"/>
    <mergeCell ref="DF28:DN28"/>
    <mergeCell ref="EP28:EX28"/>
    <mergeCell ref="EY28:FG28"/>
    <mergeCell ref="A32:FG32"/>
    <mergeCell ref="A33:AD33"/>
    <mergeCell ref="AE33:BI33"/>
    <mergeCell ref="BJ33:CG33"/>
    <mergeCell ref="CH33:DE33"/>
    <mergeCell ref="DF33:FG33"/>
    <mergeCell ref="DO26:DW28"/>
    <mergeCell ref="DX26:EF28"/>
    <mergeCell ref="EG26:EO28"/>
    <mergeCell ref="A34:AD34"/>
    <mergeCell ref="AE34:BI34"/>
    <mergeCell ref="BJ34:CG34"/>
    <mergeCell ref="CH34:DE34"/>
    <mergeCell ref="DF34:FG34"/>
    <mergeCell ref="A35:AD35"/>
    <mergeCell ref="AE35:BI35"/>
    <mergeCell ref="BJ35:CG35"/>
    <mergeCell ref="CH35:DE35"/>
    <mergeCell ref="DF35:FG35"/>
    <mergeCell ref="A39:AN39"/>
    <mergeCell ref="AO39:FG39"/>
    <mergeCell ref="AO40:FG40"/>
    <mergeCell ref="A44:BC44"/>
    <mergeCell ref="BD44:DE44"/>
    <mergeCell ref="DF44:FG44"/>
    <mergeCell ref="A45:BC45"/>
    <mergeCell ref="BD45:DE45"/>
    <mergeCell ref="DF45:FG45"/>
    <mergeCell ref="A46:BC46"/>
    <mergeCell ref="BD46:DE46"/>
    <mergeCell ref="DF46:FG4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P46"/>
  <sheetViews>
    <sheetView view="pageBreakPreview" zoomScaleSheetLayoutView="100" zoomScalePageLayoutView="0" workbookViewId="0" topLeftCell="A1">
      <selection activeCell="CN28" sqref="CN28:CV28"/>
    </sheetView>
  </sheetViews>
  <sheetFormatPr defaultColWidth="0.875" defaultRowHeight="12" customHeight="1"/>
  <cols>
    <col min="1" max="9" width="0.875" style="1" customWidth="1"/>
    <col min="10" max="10" width="2.375" style="1" customWidth="1"/>
    <col min="11" max="20" width="0.875" style="1" customWidth="1"/>
    <col min="21" max="21" width="1.25" style="1" customWidth="1"/>
    <col min="22" max="24" width="0.875" style="1" customWidth="1"/>
    <col min="25" max="25" width="1.625" style="1" customWidth="1"/>
    <col min="26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24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90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177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178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104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92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86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142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</row>
    <row r="26" spans="1:172" s="41" customFormat="1" ht="42" customHeight="1">
      <c r="A26" s="145" t="s">
        <v>178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36" t="s">
        <v>104</v>
      </c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V26" s="136" t="s">
        <v>92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8"/>
      <c r="AG26" s="136" t="s">
        <v>86</v>
      </c>
      <c r="AH26" s="137"/>
      <c r="AI26" s="137"/>
      <c r="AJ26" s="137"/>
      <c r="AK26" s="137"/>
      <c r="AL26" s="137"/>
      <c r="AM26" s="137"/>
      <c r="AN26" s="137"/>
      <c r="AO26" s="137"/>
      <c r="AP26" s="137"/>
      <c r="AQ26" s="138"/>
      <c r="AR26" s="133" t="s">
        <v>142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6" t="s">
        <v>86</v>
      </c>
      <c r="BD26" s="137"/>
      <c r="BE26" s="137"/>
      <c r="BF26" s="137"/>
      <c r="BG26" s="137"/>
      <c r="BH26" s="137"/>
      <c r="BI26" s="137"/>
      <c r="BJ26" s="137"/>
      <c r="BK26" s="137"/>
      <c r="BL26" s="137"/>
      <c r="BM26" s="138"/>
      <c r="BN26" s="133" t="s">
        <v>93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29" t="s">
        <v>94</v>
      </c>
      <c r="BY26" s="130"/>
      <c r="BZ26" s="130"/>
      <c r="CA26" s="130"/>
      <c r="CB26" s="130"/>
      <c r="CC26" s="130"/>
      <c r="CD26" s="130"/>
      <c r="CE26" s="130"/>
      <c r="CF26" s="131"/>
      <c r="CG26" s="134" t="s">
        <v>99</v>
      </c>
      <c r="CH26" s="135"/>
      <c r="CI26" s="135"/>
      <c r="CJ26" s="135"/>
      <c r="CK26" s="135"/>
      <c r="CL26" s="135"/>
      <c r="CM26" s="135"/>
      <c r="CN26" s="227">
        <v>666</v>
      </c>
      <c r="CO26" s="228"/>
      <c r="CP26" s="228"/>
      <c r="CQ26" s="228"/>
      <c r="CR26" s="228"/>
      <c r="CS26" s="228"/>
      <c r="CT26" s="228"/>
      <c r="CU26" s="228"/>
      <c r="CV26" s="229"/>
      <c r="CW26" s="227">
        <f>CN26</f>
        <v>666</v>
      </c>
      <c r="CX26" s="228"/>
      <c r="CY26" s="228"/>
      <c r="CZ26" s="228"/>
      <c r="DA26" s="228"/>
      <c r="DB26" s="228"/>
      <c r="DC26" s="228"/>
      <c r="DD26" s="228"/>
      <c r="DE26" s="229"/>
      <c r="DF26" s="227">
        <f>CW26</f>
        <v>666</v>
      </c>
      <c r="DG26" s="228"/>
      <c r="DH26" s="228"/>
      <c r="DI26" s="228"/>
      <c r="DJ26" s="228"/>
      <c r="DK26" s="228"/>
      <c r="DL26" s="228"/>
      <c r="DM26" s="228"/>
      <c r="DN26" s="229"/>
      <c r="DO26" s="136" t="s">
        <v>88</v>
      </c>
      <c r="DP26" s="137"/>
      <c r="DQ26" s="137"/>
      <c r="DR26" s="137"/>
      <c r="DS26" s="137"/>
      <c r="DT26" s="137"/>
      <c r="DU26" s="137"/>
      <c r="DV26" s="137"/>
      <c r="DW26" s="138"/>
      <c r="DX26" s="136" t="s">
        <v>88</v>
      </c>
      <c r="DY26" s="137"/>
      <c r="DZ26" s="137"/>
      <c r="EA26" s="137"/>
      <c r="EB26" s="137"/>
      <c r="EC26" s="137"/>
      <c r="ED26" s="137"/>
      <c r="EE26" s="137"/>
      <c r="EF26" s="138"/>
      <c r="EG26" s="136" t="s">
        <v>88</v>
      </c>
      <c r="EH26" s="137"/>
      <c r="EI26" s="137"/>
      <c r="EJ26" s="137"/>
      <c r="EK26" s="137"/>
      <c r="EL26" s="137"/>
      <c r="EM26" s="137"/>
      <c r="EN26" s="137"/>
      <c r="EO26" s="138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CN26*5%</f>
        <v>33.300000000000004</v>
      </c>
      <c r="EZ26" s="127"/>
      <c r="FA26" s="127"/>
      <c r="FB26" s="127"/>
      <c r="FC26" s="127"/>
      <c r="FD26" s="127"/>
      <c r="FE26" s="127"/>
      <c r="FF26" s="127"/>
      <c r="FG26" s="127"/>
      <c r="FP26" s="48">
        <f>(4*34*5)*98%</f>
        <v>666.4</v>
      </c>
    </row>
    <row r="27" spans="1:172" s="41" customFormat="1" ht="38.2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39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V27" s="139"/>
      <c r="W27" s="140"/>
      <c r="X27" s="140"/>
      <c r="Y27" s="140"/>
      <c r="Z27" s="140"/>
      <c r="AA27" s="140"/>
      <c r="AB27" s="140"/>
      <c r="AC27" s="140"/>
      <c r="AD27" s="140"/>
      <c r="AE27" s="140"/>
      <c r="AF27" s="141"/>
      <c r="AG27" s="139"/>
      <c r="AH27" s="140"/>
      <c r="AI27" s="140"/>
      <c r="AJ27" s="140"/>
      <c r="AK27" s="140"/>
      <c r="AL27" s="140"/>
      <c r="AM27" s="140"/>
      <c r="AN27" s="140"/>
      <c r="AO27" s="140"/>
      <c r="AP27" s="140"/>
      <c r="AQ27" s="141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9"/>
      <c r="BD27" s="140"/>
      <c r="BE27" s="140"/>
      <c r="BF27" s="140"/>
      <c r="BG27" s="140"/>
      <c r="BH27" s="140"/>
      <c r="BI27" s="140"/>
      <c r="BJ27" s="140"/>
      <c r="BK27" s="140"/>
      <c r="BL27" s="140"/>
      <c r="BM27" s="141"/>
      <c r="BN27" s="133" t="s">
        <v>96</v>
      </c>
      <c r="BO27" s="133"/>
      <c r="BP27" s="133"/>
      <c r="BQ27" s="133"/>
      <c r="BR27" s="133"/>
      <c r="BS27" s="133"/>
      <c r="BT27" s="133"/>
      <c r="BU27" s="133"/>
      <c r="BV27" s="133"/>
      <c r="BW27" s="133"/>
      <c r="BX27" s="129" t="s">
        <v>97</v>
      </c>
      <c r="BY27" s="130"/>
      <c r="BZ27" s="130"/>
      <c r="CA27" s="130"/>
      <c r="CB27" s="130"/>
      <c r="CC27" s="130"/>
      <c r="CD27" s="130"/>
      <c r="CE27" s="130"/>
      <c r="CF27" s="131"/>
      <c r="CG27" s="134" t="s">
        <v>100</v>
      </c>
      <c r="CH27" s="135"/>
      <c r="CI27" s="135"/>
      <c r="CJ27" s="135"/>
      <c r="CK27" s="135"/>
      <c r="CL27" s="135"/>
      <c r="CM27" s="135"/>
      <c r="CN27" s="227">
        <v>3998</v>
      </c>
      <c r="CO27" s="228"/>
      <c r="CP27" s="228"/>
      <c r="CQ27" s="228"/>
      <c r="CR27" s="228"/>
      <c r="CS27" s="228"/>
      <c r="CT27" s="228"/>
      <c r="CU27" s="228"/>
      <c r="CV27" s="229"/>
      <c r="CW27" s="227">
        <f>CN27</f>
        <v>3998</v>
      </c>
      <c r="CX27" s="228"/>
      <c r="CY27" s="228"/>
      <c r="CZ27" s="228"/>
      <c r="DA27" s="228"/>
      <c r="DB27" s="228"/>
      <c r="DC27" s="228"/>
      <c r="DD27" s="228"/>
      <c r="DE27" s="229"/>
      <c r="DF27" s="227">
        <f>CW27</f>
        <v>3998</v>
      </c>
      <c r="DG27" s="228"/>
      <c r="DH27" s="228"/>
      <c r="DI27" s="228"/>
      <c r="DJ27" s="228"/>
      <c r="DK27" s="228"/>
      <c r="DL27" s="228"/>
      <c r="DM27" s="228"/>
      <c r="DN27" s="229"/>
      <c r="DO27" s="139"/>
      <c r="DP27" s="140"/>
      <c r="DQ27" s="140"/>
      <c r="DR27" s="140"/>
      <c r="DS27" s="140"/>
      <c r="DT27" s="140"/>
      <c r="DU27" s="140"/>
      <c r="DV27" s="140"/>
      <c r="DW27" s="141"/>
      <c r="DX27" s="139"/>
      <c r="DY27" s="140"/>
      <c r="DZ27" s="140"/>
      <c r="EA27" s="140"/>
      <c r="EB27" s="140"/>
      <c r="EC27" s="140"/>
      <c r="ED27" s="140"/>
      <c r="EE27" s="140"/>
      <c r="EF27" s="141"/>
      <c r="EG27" s="139"/>
      <c r="EH27" s="140"/>
      <c r="EI27" s="140"/>
      <c r="EJ27" s="140"/>
      <c r="EK27" s="140"/>
      <c r="EL27" s="140"/>
      <c r="EM27" s="140"/>
      <c r="EN27" s="140"/>
      <c r="EO27" s="141"/>
      <c r="EP27" s="132">
        <v>5</v>
      </c>
      <c r="EQ27" s="132"/>
      <c r="ER27" s="132"/>
      <c r="ES27" s="132"/>
      <c r="ET27" s="132"/>
      <c r="EU27" s="132"/>
      <c r="EV27" s="132"/>
      <c r="EW27" s="132"/>
      <c r="EX27" s="132"/>
      <c r="EY27" s="127">
        <f>CN27*5%</f>
        <v>199.9</v>
      </c>
      <c r="EZ27" s="127"/>
      <c r="FA27" s="127"/>
      <c r="FB27" s="127"/>
      <c r="FC27" s="127"/>
      <c r="FD27" s="127"/>
      <c r="FE27" s="127"/>
      <c r="FF27" s="127"/>
      <c r="FG27" s="127"/>
      <c r="FP27" s="48">
        <f>FP26*6</f>
        <v>3998.3999999999996</v>
      </c>
    </row>
    <row r="28" spans="1:172" s="41" customFormat="1" ht="35.2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2"/>
      <c r="L28" s="143"/>
      <c r="M28" s="143"/>
      <c r="N28" s="143"/>
      <c r="O28" s="143"/>
      <c r="P28" s="143"/>
      <c r="Q28" s="143"/>
      <c r="R28" s="143"/>
      <c r="S28" s="143"/>
      <c r="T28" s="143"/>
      <c r="U28" s="144"/>
      <c r="V28" s="142"/>
      <c r="W28" s="143"/>
      <c r="X28" s="143"/>
      <c r="Y28" s="143"/>
      <c r="Z28" s="143"/>
      <c r="AA28" s="143"/>
      <c r="AB28" s="143"/>
      <c r="AC28" s="143"/>
      <c r="AD28" s="143"/>
      <c r="AE28" s="143"/>
      <c r="AF28" s="144"/>
      <c r="AG28" s="142"/>
      <c r="AH28" s="143"/>
      <c r="AI28" s="143"/>
      <c r="AJ28" s="143"/>
      <c r="AK28" s="143"/>
      <c r="AL28" s="143"/>
      <c r="AM28" s="143"/>
      <c r="AN28" s="143"/>
      <c r="AO28" s="143"/>
      <c r="AP28" s="143"/>
      <c r="AQ28" s="144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42"/>
      <c r="BD28" s="143"/>
      <c r="BE28" s="143"/>
      <c r="BF28" s="143"/>
      <c r="BG28" s="143"/>
      <c r="BH28" s="143"/>
      <c r="BI28" s="143"/>
      <c r="BJ28" s="143"/>
      <c r="BK28" s="143"/>
      <c r="BL28" s="143"/>
      <c r="BM28" s="144"/>
      <c r="BN28" s="133" t="s">
        <v>95</v>
      </c>
      <c r="BO28" s="133"/>
      <c r="BP28" s="133"/>
      <c r="BQ28" s="133"/>
      <c r="BR28" s="133"/>
      <c r="BS28" s="133"/>
      <c r="BT28" s="133"/>
      <c r="BU28" s="133"/>
      <c r="BV28" s="133"/>
      <c r="BW28" s="133"/>
      <c r="BX28" s="129" t="s">
        <v>87</v>
      </c>
      <c r="BY28" s="130"/>
      <c r="BZ28" s="130"/>
      <c r="CA28" s="130"/>
      <c r="CB28" s="130"/>
      <c r="CC28" s="130"/>
      <c r="CD28" s="130"/>
      <c r="CE28" s="130"/>
      <c r="CF28" s="131"/>
      <c r="CG28" s="134" t="s">
        <v>101</v>
      </c>
      <c r="CH28" s="135"/>
      <c r="CI28" s="135"/>
      <c r="CJ28" s="135"/>
      <c r="CK28" s="135"/>
      <c r="CL28" s="135"/>
      <c r="CM28" s="135"/>
      <c r="CN28" s="227">
        <v>4</v>
      </c>
      <c r="CO28" s="228"/>
      <c r="CP28" s="228"/>
      <c r="CQ28" s="228"/>
      <c r="CR28" s="228"/>
      <c r="CS28" s="228"/>
      <c r="CT28" s="228"/>
      <c r="CU28" s="228"/>
      <c r="CV28" s="229"/>
      <c r="CW28" s="227">
        <f>CN28</f>
        <v>4</v>
      </c>
      <c r="CX28" s="228"/>
      <c r="CY28" s="228"/>
      <c r="CZ28" s="228"/>
      <c r="DA28" s="228"/>
      <c r="DB28" s="228"/>
      <c r="DC28" s="228"/>
      <c r="DD28" s="228"/>
      <c r="DE28" s="229"/>
      <c r="DF28" s="227">
        <f>CW28</f>
        <v>4</v>
      </c>
      <c r="DG28" s="228"/>
      <c r="DH28" s="228"/>
      <c r="DI28" s="228"/>
      <c r="DJ28" s="228"/>
      <c r="DK28" s="228"/>
      <c r="DL28" s="228"/>
      <c r="DM28" s="228"/>
      <c r="DN28" s="229"/>
      <c r="DO28" s="142"/>
      <c r="DP28" s="143"/>
      <c r="DQ28" s="143"/>
      <c r="DR28" s="143"/>
      <c r="DS28" s="143"/>
      <c r="DT28" s="143"/>
      <c r="DU28" s="143"/>
      <c r="DV28" s="143"/>
      <c r="DW28" s="144"/>
      <c r="DX28" s="142"/>
      <c r="DY28" s="143"/>
      <c r="DZ28" s="143"/>
      <c r="EA28" s="143"/>
      <c r="EB28" s="143"/>
      <c r="EC28" s="143"/>
      <c r="ED28" s="143"/>
      <c r="EE28" s="143"/>
      <c r="EF28" s="144"/>
      <c r="EG28" s="142"/>
      <c r="EH28" s="143"/>
      <c r="EI28" s="143"/>
      <c r="EJ28" s="143"/>
      <c r="EK28" s="143"/>
      <c r="EL28" s="143"/>
      <c r="EM28" s="143"/>
      <c r="EN28" s="143"/>
      <c r="EO28" s="144"/>
      <c r="EP28" s="132">
        <v>5</v>
      </c>
      <c r="EQ28" s="132"/>
      <c r="ER28" s="132"/>
      <c r="ES28" s="132"/>
      <c r="ET28" s="132"/>
      <c r="EU28" s="132"/>
      <c r="EV28" s="132"/>
      <c r="EW28" s="132"/>
      <c r="EX28" s="132"/>
      <c r="EY28" s="127">
        <f>CN28*5%</f>
        <v>0.2</v>
      </c>
      <c r="EZ28" s="127"/>
      <c r="FA28" s="127"/>
      <c r="FB28" s="127"/>
      <c r="FC28" s="127"/>
      <c r="FD28" s="127"/>
      <c r="FE28" s="127"/>
      <c r="FF28" s="127"/>
      <c r="FG28" s="127"/>
      <c r="FP28" s="48">
        <v>4</v>
      </c>
    </row>
    <row r="29" ht="15"/>
    <row r="30" s="7" customFormat="1" ht="16.5" customHeight="1">
      <c r="A30" s="7" t="s">
        <v>38</v>
      </c>
    </row>
    <row r="31" s="7" customFormat="1" ht="6" customHeight="1"/>
    <row r="32" spans="1:163" s="7" customFormat="1" ht="15.75" customHeight="1">
      <c r="A32" s="128" t="s">
        <v>26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</row>
    <row r="33" spans="1:163" s="4" customFormat="1" ht="15.75" customHeight="1">
      <c r="A33" s="124" t="s">
        <v>19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 t="s">
        <v>20</v>
      </c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 t="s">
        <v>21</v>
      </c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 t="s">
        <v>22</v>
      </c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 t="s">
        <v>23</v>
      </c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</row>
    <row r="34" spans="1:163" s="45" customFormat="1" ht="15.75" customHeight="1">
      <c r="A34" s="116">
        <v>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>
        <v>2</v>
      </c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7" t="s">
        <v>24</v>
      </c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 t="s">
        <v>25</v>
      </c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6">
        <v>5</v>
      </c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</row>
    <row r="35" spans="1:163" s="4" customFormat="1" ht="15.7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</row>
    <row r="36" s="7" customFormat="1" ht="15.75"/>
    <row r="37" s="7" customFormat="1" ht="15.75">
      <c r="A37" s="7" t="s">
        <v>81</v>
      </c>
    </row>
    <row r="38" s="7" customFormat="1" ht="9.75" customHeight="1"/>
    <row r="39" spans="1:163" s="7" customFormat="1" ht="78.75" customHeight="1">
      <c r="A39" s="121" t="s">
        <v>82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2" t="s">
        <v>102</v>
      </c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</row>
    <row r="40" spans="41:163" ht="13.5" customHeight="1">
      <c r="AO40" s="123" t="s">
        <v>27</v>
      </c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</row>
    <row r="41" spans="41:163" ht="13.5" customHeight="1"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</row>
    <row r="42" s="7" customFormat="1" ht="15.75" customHeight="1">
      <c r="A42" s="7" t="s">
        <v>83</v>
      </c>
    </row>
    <row r="43" ht="7.5" customHeight="1"/>
    <row r="44" spans="1:163" s="4" customFormat="1" ht="15.75" customHeight="1">
      <c r="A44" s="124" t="s">
        <v>28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 t="s">
        <v>29</v>
      </c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 t="s">
        <v>30</v>
      </c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</row>
    <row r="45" spans="1:163" s="4" customFormat="1" ht="15.75" customHeight="1">
      <c r="A45" s="116">
        <v>1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7" t="s">
        <v>31</v>
      </c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8">
        <v>3</v>
      </c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</row>
    <row r="46" spans="1:163" s="4" customFormat="1" ht="215.25" customHeight="1">
      <c r="A46" s="119" t="s">
        <v>84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20" t="s">
        <v>103</v>
      </c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 t="s">
        <v>103</v>
      </c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</row>
  </sheetData>
  <sheetProtection/>
  <mergeCells count="196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N26:CV26"/>
    <mergeCell ref="CW26:DE26"/>
    <mergeCell ref="DF26:DN26"/>
    <mergeCell ref="A26:J28"/>
    <mergeCell ref="K26:U28"/>
    <mergeCell ref="V26:AF28"/>
    <mergeCell ref="AG26:AQ28"/>
    <mergeCell ref="AR26:BB28"/>
    <mergeCell ref="BC26:BM28"/>
    <mergeCell ref="EP26:EX26"/>
    <mergeCell ref="EY26:FG26"/>
    <mergeCell ref="BN27:BW27"/>
    <mergeCell ref="BX27:CF27"/>
    <mergeCell ref="CG27:CM27"/>
    <mergeCell ref="CN27:CV27"/>
    <mergeCell ref="CW27:DE27"/>
    <mergeCell ref="BN26:BW26"/>
    <mergeCell ref="BX26:CF26"/>
    <mergeCell ref="CG26:CM26"/>
    <mergeCell ref="DF27:DN27"/>
    <mergeCell ref="EP27:EX27"/>
    <mergeCell ref="EY27:FG27"/>
    <mergeCell ref="BN28:BW28"/>
    <mergeCell ref="BX28:CF28"/>
    <mergeCell ref="CG28:CM28"/>
    <mergeCell ref="CN28:CV28"/>
    <mergeCell ref="CW28:DE28"/>
    <mergeCell ref="DF28:DN28"/>
    <mergeCell ref="EP28:EX28"/>
    <mergeCell ref="EY28:FG28"/>
    <mergeCell ref="A32:FG32"/>
    <mergeCell ref="A33:AD33"/>
    <mergeCell ref="AE33:BI33"/>
    <mergeCell ref="BJ33:CG33"/>
    <mergeCell ref="CH33:DE33"/>
    <mergeCell ref="DF33:FG33"/>
    <mergeCell ref="DO26:DW28"/>
    <mergeCell ref="DX26:EF28"/>
    <mergeCell ref="EG26:EO28"/>
    <mergeCell ref="A34:AD34"/>
    <mergeCell ref="AE34:BI34"/>
    <mergeCell ref="BJ34:CG34"/>
    <mergeCell ref="CH34:DE34"/>
    <mergeCell ref="DF34:FG34"/>
    <mergeCell ref="A35:AD35"/>
    <mergeCell ref="AE35:BI35"/>
    <mergeCell ref="BJ35:CG35"/>
    <mergeCell ref="CH35:DE35"/>
    <mergeCell ref="DF35:FG35"/>
    <mergeCell ref="A39:AN39"/>
    <mergeCell ref="AO39:FG39"/>
    <mergeCell ref="AO40:FG40"/>
    <mergeCell ref="A44:BC44"/>
    <mergeCell ref="BD44:DE44"/>
    <mergeCell ref="DF44:FG44"/>
    <mergeCell ref="A45:BC45"/>
    <mergeCell ref="BD45:DE45"/>
    <mergeCell ref="DF45:FG45"/>
    <mergeCell ref="A46:BC46"/>
    <mergeCell ref="BD46:DE46"/>
    <mergeCell ref="DF46:FG4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P46"/>
  <sheetViews>
    <sheetView view="pageBreakPreview" zoomScaleSheetLayoutView="100" zoomScalePageLayoutView="0" workbookViewId="0" topLeftCell="A19">
      <selection activeCell="CW27" sqref="CW27:DE27"/>
    </sheetView>
  </sheetViews>
  <sheetFormatPr defaultColWidth="0.875" defaultRowHeight="12" customHeight="1"/>
  <cols>
    <col min="1" max="9" width="0.875" style="1" customWidth="1"/>
    <col min="10" max="10" width="2.375" style="1" customWidth="1"/>
    <col min="11" max="20" width="0.875" style="1" customWidth="1"/>
    <col min="21" max="21" width="1.25" style="1" customWidth="1"/>
    <col min="22" max="24" width="0.875" style="1" customWidth="1"/>
    <col min="25" max="25" width="1.625" style="1" customWidth="1"/>
    <col min="26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25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90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177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179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141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92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86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142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</row>
    <row r="26" spans="1:172" s="41" customFormat="1" ht="42" customHeight="1">
      <c r="A26" s="145" t="s">
        <v>179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36" t="s">
        <v>141</v>
      </c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V26" s="136" t="s">
        <v>92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8"/>
      <c r="AG26" s="136" t="s">
        <v>86</v>
      </c>
      <c r="AH26" s="137"/>
      <c r="AI26" s="137"/>
      <c r="AJ26" s="137"/>
      <c r="AK26" s="137"/>
      <c r="AL26" s="137"/>
      <c r="AM26" s="137"/>
      <c r="AN26" s="137"/>
      <c r="AO26" s="137"/>
      <c r="AP26" s="137"/>
      <c r="AQ26" s="138"/>
      <c r="AR26" s="133" t="s">
        <v>142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6" t="s">
        <v>86</v>
      </c>
      <c r="BD26" s="137"/>
      <c r="BE26" s="137"/>
      <c r="BF26" s="137"/>
      <c r="BG26" s="137"/>
      <c r="BH26" s="137"/>
      <c r="BI26" s="137"/>
      <c r="BJ26" s="137"/>
      <c r="BK26" s="137"/>
      <c r="BL26" s="137"/>
      <c r="BM26" s="138"/>
      <c r="BN26" s="133" t="s">
        <v>93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29" t="s">
        <v>94</v>
      </c>
      <c r="BY26" s="130"/>
      <c r="BZ26" s="130"/>
      <c r="CA26" s="130"/>
      <c r="CB26" s="130"/>
      <c r="CC26" s="130"/>
      <c r="CD26" s="130"/>
      <c r="CE26" s="130"/>
      <c r="CF26" s="131"/>
      <c r="CG26" s="134" t="s">
        <v>99</v>
      </c>
      <c r="CH26" s="135"/>
      <c r="CI26" s="135"/>
      <c r="CJ26" s="135"/>
      <c r="CK26" s="135"/>
      <c r="CL26" s="135"/>
      <c r="CM26" s="135"/>
      <c r="CN26" s="227">
        <v>35652</v>
      </c>
      <c r="CO26" s="228"/>
      <c r="CP26" s="228"/>
      <c r="CQ26" s="228"/>
      <c r="CR26" s="228"/>
      <c r="CS26" s="228"/>
      <c r="CT26" s="228"/>
      <c r="CU26" s="228"/>
      <c r="CV26" s="229"/>
      <c r="CW26" s="227">
        <f>CN26</f>
        <v>35652</v>
      </c>
      <c r="CX26" s="228"/>
      <c r="CY26" s="228"/>
      <c r="CZ26" s="228"/>
      <c r="DA26" s="228"/>
      <c r="DB26" s="228"/>
      <c r="DC26" s="228"/>
      <c r="DD26" s="228"/>
      <c r="DE26" s="229"/>
      <c r="DF26" s="227">
        <f>CW26</f>
        <v>35652</v>
      </c>
      <c r="DG26" s="228"/>
      <c r="DH26" s="228"/>
      <c r="DI26" s="228"/>
      <c r="DJ26" s="228"/>
      <c r="DK26" s="228"/>
      <c r="DL26" s="228"/>
      <c r="DM26" s="228"/>
      <c r="DN26" s="229"/>
      <c r="DO26" s="136" t="s">
        <v>88</v>
      </c>
      <c r="DP26" s="137"/>
      <c r="DQ26" s="137"/>
      <c r="DR26" s="137"/>
      <c r="DS26" s="137"/>
      <c r="DT26" s="137"/>
      <c r="DU26" s="137"/>
      <c r="DV26" s="137"/>
      <c r="DW26" s="138"/>
      <c r="DX26" s="136" t="s">
        <v>88</v>
      </c>
      <c r="DY26" s="137"/>
      <c r="DZ26" s="137"/>
      <c r="EA26" s="137"/>
      <c r="EB26" s="137"/>
      <c r="EC26" s="137"/>
      <c r="ED26" s="137"/>
      <c r="EE26" s="137"/>
      <c r="EF26" s="138"/>
      <c r="EG26" s="136" t="s">
        <v>88</v>
      </c>
      <c r="EH26" s="137"/>
      <c r="EI26" s="137"/>
      <c r="EJ26" s="137"/>
      <c r="EK26" s="137"/>
      <c r="EL26" s="137"/>
      <c r="EM26" s="137"/>
      <c r="EN26" s="137"/>
      <c r="EO26" s="138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CN26*5%</f>
        <v>1782.6000000000001</v>
      </c>
      <c r="EZ26" s="127"/>
      <c r="FA26" s="127"/>
      <c r="FB26" s="127"/>
      <c r="FC26" s="127"/>
      <c r="FD26" s="127"/>
      <c r="FE26" s="127"/>
      <c r="FF26" s="127"/>
      <c r="FG26" s="127"/>
      <c r="FP26" s="48">
        <f>(214*34*5)*98%</f>
        <v>35652.4</v>
      </c>
    </row>
    <row r="27" spans="1:172" s="41" customFormat="1" ht="38.2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39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V27" s="139"/>
      <c r="W27" s="140"/>
      <c r="X27" s="140"/>
      <c r="Y27" s="140"/>
      <c r="Z27" s="140"/>
      <c r="AA27" s="140"/>
      <c r="AB27" s="140"/>
      <c r="AC27" s="140"/>
      <c r="AD27" s="140"/>
      <c r="AE27" s="140"/>
      <c r="AF27" s="141"/>
      <c r="AG27" s="139"/>
      <c r="AH27" s="140"/>
      <c r="AI27" s="140"/>
      <c r="AJ27" s="140"/>
      <c r="AK27" s="140"/>
      <c r="AL27" s="140"/>
      <c r="AM27" s="140"/>
      <c r="AN27" s="140"/>
      <c r="AO27" s="140"/>
      <c r="AP27" s="140"/>
      <c r="AQ27" s="141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9"/>
      <c r="BD27" s="140"/>
      <c r="BE27" s="140"/>
      <c r="BF27" s="140"/>
      <c r="BG27" s="140"/>
      <c r="BH27" s="140"/>
      <c r="BI27" s="140"/>
      <c r="BJ27" s="140"/>
      <c r="BK27" s="140"/>
      <c r="BL27" s="140"/>
      <c r="BM27" s="141"/>
      <c r="BN27" s="133" t="s">
        <v>96</v>
      </c>
      <c r="BO27" s="133"/>
      <c r="BP27" s="133"/>
      <c r="BQ27" s="133"/>
      <c r="BR27" s="133"/>
      <c r="BS27" s="133"/>
      <c r="BT27" s="133"/>
      <c r="BU27" s="133"/>
      <c r="BV27" s="133"/>
      <c r="BW27" s="133"/>
      <c r="BX27" s="129" t="s">
        <v>97</v>
      </c>
      <c r="BY27" s="130"/>
      <c r="BZ27" s="130"/>
      <c r="CA27" s="130"/>
      <c r="CB27" s="130"/>
      <c r="CC27" s="130"/>
      <c r="CD27" s="130"/>
      <c r="CE27" s="130"/>
      <c r="CF27" s="131"/>
      <c r="CG27" s="134" t="s">
        <v>100</v>
      </c>
      <c r="CH27" s="135"/>
      <c r="CI27" s="135"/>
      <c r="CJ27" s="135"/>
      <c r="CK27" s="135"/>
      <c r="CL27" s="135"/>
      <c r="CM27" s="135"/>
      <c r="CN27" s="227">
        <v>213914</v>
      </c>
      <c r="CO27" s="228"/>
      <c r="CP27" s="228"/>
      <c r="CQ27" s="228"/>
      <c r="CR27" s="228"/>
      <c r="CS27" s="228"/>
      <c r="CT27" s="228"/>
      <c r="CU27" s="228"/>
      <c r="CV27" s="229"/>
      <c r="CW27" s="227">
        <f>CN27</f>
        <v>213914</v>
      </c>
      <c r="CX27" s="228"/>
      <c r="CY27" s="228"/>
      <c r="CZ27" s="228"/>
      <c r="DA27" s="228"/>
      <c r="DB27" s="228"/>
      <c r="DC27" s="228"/>
      <c r="DD27" s="228"/>
      <c r="DE27" s="229"/>
      <c r="DF27" s="227">
        <f>CW27</f>
        <v>213914</v>
      </c>
      <c r="DG27" s="228"/>
      <c r="DH27" s="228"/>
      <c r="DI27" s="228"/>
      <c r="DJ27" s="228"/>
      <c r="DK27" s="228"/>
      <c r="DL27" s="228"/>
      <c r="DM27" s="228"/>
      <c r="DN27" s="229"/>
      <c r="DO27" s="139"/>
      <c r="DP27" s="140"/>
      <c r="DQ27" s="140"/>
      <c r="DR27" s="140"/>
      <c r="DS27" s="140"/>
      <c r="DT27" s="140"/>
      <c r="DU27" s="140"/>
      <c r="DV27" s="140"/>
      <c r="DW27" s="141"/>
      <c r="DX27" s="139"/>
      <c r="DY27" s="140"/>
      <c r="DZ27" s="140"/>
      <c r="EA27" s="140"/>
      <c r="EB27" s="140"/>
      <c r="EC27" s="140"/>
      <c r="ED27" s="140"/>
      <c r="EE27" s="140"/>
      <c r="EF27" s="141"/>
      <c r="EG27" s="139"/>
      <c r="EH27" s="140"/>
      <c r="EI27" s="140"/>
      <c r="EJ27" s="140"/>
      <c r="EK27" s="140"/>
      <c r="EL27" s="140"/>
      <c r="EM27" s="140"/>
      <c r="EN27" s="140"/>
      <c r="EO27" s="141"/>
      <c r="EP27" s="132">
        <v>5</v>
      </c>
      <c r="EQ27" s="132"/>
      <c r="ER27" s="132"/>
      <c r="ES27" s="132"/>
      <c r="ET27" s="132"/>
      <c r="EU27" s="132"/>
      <c r="EV27" s="132"/>
      <c r="EW27" s="132"/>
      <c r="EX27" s="132"/>
      <c r="EY27" s="127">
        <f>CN27*5%</f>
        <v>10695.7</v>
      </c>
      <c r="EZ27" s="127"/>
      <c r="FA27" s="127"/>
      <c r="FB27" s="127"/>
      <c r="FC27" s="127"/>
      <c r="FD27" s="127"/>
      <c r="FE27" s="127"/>
      <c r="FF27" s="127"/>
      <c r="FG27" s="127"/>
      <c r="FP27" s="48">
        <f>FP26*6</f>
        <v>213914.40000000002</v>
      </c>
    </row>
    <row r="28" spans="1:172" s="41" customFormat="1" ht="35.2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2"/>
      <c r="L28" s="143"/>
      <c r="M28" s="143"/>
      <c r="N28" s="143"/>
      <c r="O28" s="143"/>
      <c r="P28" s="143"/>
      <c r="Q28" s="143"/>
      <c r="R28" s="143"/>
      <c r="S28" s="143"/>
      <c r="T28" s="143"/>
      <c r="U28" s="144"/>
      <c r="V28" s="142"/>
      <c r="W28" s="143"/>
      <c r="X28" s="143"/>
      <c r="Y28" s="143"/>
      <c r="Z28" s="143"/>
      <c r="AA28" s="143"/>
      <c r="AB28" s="143"/>
      <c r="AC28" s="143"/>
      <c r="AD28" s="143"/>
      <c r="AE28" s="143"/>
      <c r="AF28" s="144"/>
      <c r="AG28" s="142"/>
      <c r="AH28" s="143"/>
      <c r="AI28" s="143"/>
      <c r="AJ28" s="143"/>
      <c r="AK28" s="143"/>
      <c r="AL28" s="143"/>
      <c r="AM28" s="143"/>
      <c r="AN28" s="143"/>
      <c r="AO28" s="143"/>
      <c r="AP28" s="143"/>
      <c r="AQ28" s="144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42"/>
      <c r="BD28" s="143"/>
      <c r="BE28" s="143"/>
      <c r="BF28" s="143"/>
      <c r="BG28" s="143"/>
      <c r="BH28" s="143"/>
      <c r="BI28" s="143"/>
      <c r="BJ28" s="143"/>
      <c r="BK28" s="143"/>
      <c r="BL28" s="143"/>
      <c r="BM28" s="144"/>
      <c r="BN28" s="133" t="s">
        <v>95</v>
      </c>
      <c r="BO28" s="133"/>
      <c r="BP28" s="133"/>
      <c r="BQ28" s="133"/>
      <c r="BR28" s="133"/>
      <c r="BS28" s="133"/>
      <c r="BT28" s="133"/>
      <c r="BU28" s="133"/>
      <c r="BV28" s="133"/>
      <c r="BW28" s="133"/>
      <c r="BX28" s="129" t="s">
        <v>87</v>
      </c>
      <c r="BY28" s="130"/>
      <c r="BZ28" s="130"/>
      <c r="CA28" s="130"/>
      <c r="CB28" s="130"/>
      <c r="CC28" s="130"/>
      <c r="CD28" s="130"/>
      <c r="CE28" s="130"/>
      <c r="CF28" s="131"/>
      <c r="CG28" s="134" t="s">
        <v>101</v>
      </c>
      <c r="CH28" s="135"/>
      <c r="CI28" s="135"/>
      <c r="CJ28" s="135"/>
      <c r="CK28" s="135"/>
      <c r="CL28" s="135"/>
      <c r="CM28" s="135"/>
      <c r="CN28" s="227">
        <v>214</v>
      </c>
      <c r="CO28" s="228"/>
      <c r="CP28" s="228"/>
      <c r="CQ28" s="228"/>
      <c r="CR28" s="228"/>
      <c r="CS28" s="228"/>
      <c r="CT28" s="228"/>
      <c r="CU28" s="228"/>
      <c r="CV28" s="229"/>
      <c r="CW28" s="227">
        <f>CN28</f>
        <v>214</v>
      </c>
      <c r="CX28" s="228"/>
      <c r="CY28" s="228"/>
      <c r="CZ28" s="228"/>
      <c r="DA28" s="228"/>
      <c r="DB28" s="228"/>
      <c r="DC28" s="228"/>
      <c r="DD28" s="228"/>
      <c r="DE28" s="229"/>
      <c r="DF28" s="227">
        <f>CW28</f>
        <v>214</v>
      </c>
      <c r="DG28" s="228"/>
      <c r="DH28" s="228"/>
      <c r="DI28" s="228"/>
      <c r="DJ28" s="228"/>
      <c r="DK28" s="228"/>
      <c r="DL28" s="228"/>
      <c r="DM28" s="228"/>
      <c r="DN28" s="229"/>
      <c r="DO28" s="142"/>
      <c r="DP28" s="143"/>
      <c r="DQ28" s="143"/>
      <c r="DR28" s="143"/>
      <c r="DS28" s="143"/>
      <c r="DT28" s="143"/>
      <c r="DU28" s="143"/>
      <c r="DV28" s="143"/>
      <c r="DW28" s="144"/>
      <c r="DX28" s="142"/>
      <c r="DY28" s="143"/>
      <c r="DZ28" s="143"/>
      <c r="EA28" s="143"/>
      <c r="EB28" s="143"/>
      <c r="EC28" s="143"/>
      <c r="ED28" s="143"/>
      <c r="EE28" s="143"/>
      <c r="EF28" s="144"/>
      <c r="EG28" s="142"/>
      <c r="EH28" s="143"/>
      <c r="EI28" s="143"/>
      <c r="EJ28" s="143"/>
      <c r="EK28" s="143"/>
      <c r="EL28" s="143"/>
      <c r="EM28" s="143"/>
      <c r="EN28" s="143"/>
      <c r="EO28" s="144"/>
      <c r="EP28" s="132">
        <v>5</v>
      </c>
      <c r="EQ28" s="132"/>
      <c r="ER28" s="132"/>
      <c r="ES28" s="132"/>
      <c r="ET28" s="132"/>
      <c r="EU28" s="132"/>
      <c r="EV28" s="132"/>
      <c r="EW28" s="132"/>
      <c r="EX28" s="132"/>
      <c r="EY28" s="127">
        <f>CN28*5%</f>
        <v>10.700000000000001</v>
      </c>
      <c r="EZ28" s="127"/>
      <c r="FA28" s="127"/>
      <c r="FB28" s="127"/>
      <c r="FC28" s="127"/>
      <c r="FD28" s="127"/>
      <c r="FE28" s="127"/>
      <c r="FF28" s="127"/>
      <c r="FG28" s="127"/>
      <c r="FP28" s="48">
        <v>214</v>
      </c>
    </row>
    <row r="29" ht="15"/>
    <row r="30" s="7" customFormat="1" ht="16.5" customHeight="1">
      <c r="A30" s="7" t="s">
        <v>38</v>
      </c>
    </row>
    <row r="31" s="7" customFormat="1" ht="6" customHeight="1"/>
    <row r="32" spans="1:163" s="7" customFormat="1" ht="15.75" customHeight="1">
      <c r="A32" s="128" t="s">
        <v>26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</row>
    <row r="33" spans="1:163" s="4" customFormat="1" ht="15.75" customHeight="1">
      <c r="A33" s="124" t="s">
        <v>19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 t="s">
        <v>20</v>
      </c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 t="s">
        <v>21</v>
      </c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 t="s">
        <v>22</v>
      </c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 t="s">
        <v>23</v>
      </c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</row>
    <row r="34" spans="1:163" s="45" customFormat="1" ht="15.75" customHeight="1">
      <c r="A34" s="116">
        <v>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>
        <v>2</v>
      </c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7" t="s">
        <v>24</v>
      </c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 t="s">
        <v>25</v>
      </c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6">
        <v>5</v>
      </c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</row>
    <row r="35" spans="1:163" s="4" customFormat="1" ht="15.7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</row>
    <row r="36" s="7" customFormat="1" ht="15.75"/>
    <row r="37" s="7" customFormat="1" ht="15.75">
      <c r="A37" s="7" t="s">
        <v>81</v>
      </c>
    </row>
    <row r="38" s="7" customFormat="1" ht="9.75" customHeight="1"/>
    <row r="39" spans="1:163" s="7" customFormat="1" ht="78.75" customHeight="1">
      <c r="A39" s="121" t="s">
        <v>82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2" t="s">
        <v>102</v>
      </c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</row>
    <row r="40" spans="41:163" ht="13.5" customHeight="1">
      <c r="AO40" s="123" t="s">
        <v>27</v>
      </c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</row>
    <row r="41" spans="41:163" ht="13.5" customHeight="1"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</row>
    <row r="42" s="7" customFormat="1" ht="15.75" customHeight="1">
      <c r="A42" s="7" t="s">
        <v>83</v>
      </c>
    </row>
    <row r="43" ht="7.5" customHeight="1"/>
    <row r="44" spans="1:163" s="4" customFormat="1" ht="15.75" customHeight="1">
      <c r="A44" s="124" t="s">
        <v>28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 t="s">
        <v>29</v>
      </c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 t="s">
        <v>30</v>
      </c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</row>
    <row r="45" spans="1:163" s="4" customFormat="1" ht="15.75" customHeight="1">
      <c r="A45" s="116">
        <v>1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7" t="s">
        <v>31</v>
      </c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8">
        <v>3</v>
      </c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</row>
    <row r="46" spans="1:163" s="4" customFormat="1" ht="215.25" customHeight="1">
      <c r="A46" s="119" t="s">
        <v>84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20" t="s">
        <v>103</v>
      </c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 t="s">
        <v>103</v>
      </c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</row>
  </sheetData>
  <sheetProtection/>
  <mergeCells count="196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N26:CV26"/>
    <mergeCell ref="CW26:DE26"/>
    <mergeCell ref="DF26:DN26"/>
    <mergeCell ref="A26:J28"/>
    <mergeCell ref="K26:U28"/>
    <mergeCell ref="V26:AF28"/>
    <mergeCell ref="AG26:AQ28"/>
    <mergeCell ref="AR26:BB28"/>
    <mergeCell ref="BC26:BM28"/>
    <mergeCell ref="EP26:EX26"/>
    <mergeCell ref="EY26:FG26"/>
    <mergeCell ref="BN27:BW27"/>
    <mergeCell ref="BX27:CF27"/>
    <mergeCell ref="CG27:CM27"/>
    <mergeCell ref="CN27:CV27"/>
    <mergeCell ref="CW27:DE27"/>
    <mergeCell ref="BN26:BW26"/>
    <mergeCell ref="BX26:CF26"/>
    <mergeCell ref="CG26:CM26"/>
    <mergeCell ref="DF27:DN27"/>
    <mergeCell ref="EP27:EX27"/>
    <mergeCell ref="EY27:FG27"/>
    <mergeCell ref="BN28:BW28"/>
    <mergeCell ref="BX28:CF28"/>
    <mergeCell ref="CG28:CM28"/>
    <mergeCell ref="CN28:CV28"/>
    <mergeCell ref="CW28:DE28"/>
    <mergeCell ref="DF28:DN28"/>
    <mergeCell ref="EP28:EX28"/>
    <mergeCell ref="EY28:FG28"/>
    <mergeCell ref="A32:FG32"/>
    <mergeCell ref="A33:AD33"/>
    <mergeCell ref="AE33:BI33"/>
    <mergeCell ref="BJ33:CG33"/>
    <mergeCell ref="CH33:DE33"/>
    <mergeCell ref="DF33:FG33"/>
    <mergeCell ref="DO26:DW28"/>
    <mergeCell ref="DX26:EF28"/>
    <mergeCell ref="EG26:EO28"/>
    <mergeCell ref="A34:AD34"/>
    <mergeCell ref="AE34:BI34"/>
    <mergeCell ref="BJ34:CG34"/>
    <mergeCell ref="CH34:DE34"/>
    <mergeCell ref="DF34:FG34"/>
    <mergeCell ref="A35:AD35"/>
    <mergeCell ref="AE35:BI35"/>
    <mergeCell ref="BJ35:CG35"/>
    <mergeCell ref="CH35:DE35"/>
    <mergeCell ref="DF35:FG35"/>
    <mergeCell ref="A39:AN39"/>
    <mergeCell ref="AO39:FG39"/>
    <mergeCell ref="AO40:FG40"/>
    <mergeCell ref="A44:BC44"/>
    <mergeCell ref="BD44:DE44"/>
    <mergeCell ref="DF44:FG44"/>
    <mergeCell ref="A45:BC45"/>
    <mergeCell ref="BD45:DE45"/>
    <mergeCell ref="DF45:FG45"/>
    <mergeCell ref="A46:BC46"/>
    <mergeCell ref="BD46:DE46"/>
    <mergeCell ref="DF46:FG4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0">
      <selection activeCell="EZ34" sqref="EZ34"/>
    </sheetView>
  </sheetViews>
  <sheetFormatPr defaultColWidth="0.875" defaultRowHeight="12" customHeight="1"/>
  <cols>
    <col min="1" max="9" width="0.875" style="1" customWidth="1"/>
    <col min="10" max="10" width="5.125" style="1" customWidth="1"/>
    <col min="11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123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138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143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180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181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126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153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145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</row>
    <row r="26" spans="1:172" s="41" customFormat="1" ht="51.75" customHeight="1">
      <c r="A26" s="230" t="s">
        <v>180</v>
      </c>
      <c r="B26" s="231"/>
      <c r="C26" s="231"/>
      <c r="D26" s="231"/>
      <c r="E26" s="231"/>
      <c r="F26" s="231"/>
      <c r="G26" s="231"/>
      <c r="H26" s="231"/>
      <c r="I26" s="231"/>
      <c r="J26" s="232"/>
      <c r="K26" s="142" t="str">
        <f>M17</f>
        <v>Дети-инвалиды 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4"/>
      <c r="V26" s="142" t="str">
        <f>Z17</f>
        <v>адаптированная образовательная программа</v>
      </c>
      <c r="W26" s="143"/>
      <c r="X26" s="143"/>
      <c r="Y26" s="143"/>
      <c r="Z26" s="143"/>
      <c r="AA26" s="143"/>
      <c r="AB26" s="143"/>
      <c r="AC26" s="143"/>
      <c r="AD26" s="143"/>
      <c r="AE26" s="143"/>
      <c r="AF26" s="144"/>
      <c r="AG26" s="142" t="str">
        <f>AM17</f>
        <v>проходящие обучение по состоянию здоровья на дому</v>
      </c>
      <c r="AH26" s="143"/>
      <c r="AI26" s="143"/>
      <c r="AJ26" s="143"/>
      <c r="AK26" s="143"/>
      <c r="AL26" s="143"/>
      <c r="AM26" s="143"/>
      <c r="AN26" s="143"/>
      <c r="AO26" s="143"/>
      <c r="AP26" s="143"/>
      <c r="AQ26" s="144"/>
      <c r="AR26" s="133" t="str">
        <f>AZ17</f>
        <v>очная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42" t="str">
        <f>BM17</f>
        <v>Х</v>
      </c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N26" s="133" t="s">
        <v>146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29" t="s">
        <v>87</v>
      </c>
      <c r="BY26" s="130"/>
      <c r="BZ26" s="130"/>
      <c r="CA26" s="130"/>
      <c r="CB26" s="130"/>
      <c r="CC26" s="130"/>
      <c r="CD26" s="130"/>
      <c r="CE26" s="130"/>
      <c r="CF26" s="131"/>
      <c r="CG26" s="134" t="s">
        <v>101</v>
      </c>
      <c r="CH26" s="135"/>
      <c r="CI26" s="135"/>
      <c r="CJ26" s="135"/>
      <c r="CK26" s="135"/>
      <c r="CL26" s="135"/>
      <c r="CM26" s="135"/>
      <c r="CN26" s="129">
        <v>2</v>
      </c>
      <c r="CO26" s="130"/>
      <c r="CP26" s="130"/>
      <c r="CQ26" s="130"/>
      <c r="CR26" s="130"/>
      <c r="CS26" s="130"/>
      <c r="CT26" s="130"/>
      <c r="CU26" s="130"/>
      <c r="CV26" s="131"/>
      <c r="CW26" s="129">
        <v>2</v>
      </c>
      <c r="CX26" s="130"/>
      <c r="CY26" s="130"/>
      <c r="CZ26" s="130"/>
      <c r="DA26" s="130"/>
      <c r="DB26" s="130"/>
      <c r="DC26" s="130"/>
      <c r="DD26" s="130"/>
      <c r="DE26" s="131"/>
      <c r="DF26" s="129">
        <v>2</v>
      </c>
      <c r="DG26" s="130"/>
      <c r="DH26" s="130"/>
      <c r="DI26" s="130"/>
      <c r="DJ26" s="130"/>
      <c r="DK26" s="130"/>
      <c r="DL26" s="130"/>
      <c r="DM26" s="130"/>
      <c r="DN26" s="131"/>
      <c r="DO26" s="142" t="s">
        <v>149</v>
      </c>
      <c r="DP26" s="143"/>
      <c r="DQ26" s="143"/>
      <c r="DR26" s="143"/>
      <c r="DS26" s="143"/>
      <c r="DT26" s="143"/>
      <c r="DU26" s="143"/>
      <c r="DV26" s="143"/>
      <c r="DW26" s="144"/>
      <c r="DX26" s="142" t="s">
        <v>149</v>
      </c>
      <c r="DY26" s="143"/>
      <c r="DZ26" s="143"/>
      <c r="EA26" s="143"/>
      <c r="EB26" s="143"/>
      <c r="EC26" s="143"/>
      <c r="ED26" s="143"/>
      <c r="EE26" s="143"/>
      <c r="EF26" s="144"/>
      <c r="EG26" s="142" t="s">
        <v>149</v>
      </c>
      <c r="EH26" s="143"/>
      <c r="EI26" s="143"/>
      <c r="EJ26" s="143"/>
      <c r="EK26" s="143"/>
      <c r="EL26" s="143"/>
      <c r="EM26" s="143"/>
      <c r="EN26" s="143"/>
      <c r="EO26" s="144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CN26*5%</f>
        <v>0.1</v>
      </c>
      <c r="EZ26" s="127"/>
      <c r="FA26" s="127"/>
      <c r="FB26" s="127"/>
      <c r="FC26" s="127"/>
      <c r="FD26" s="127"/>
      <c r="FE26" s="127"/>
      <c r="FF26" s="127"/>
      <c r="FG26" s="127"/>
      <c r="FP26" s="48">
        <v>2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</row>
    <row r="31" spans="1:163" s="4" customFormat="1" ht="15.7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20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 t="s">
        <v>21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 t="s">
        <v>22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 t="s">
        <v>23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</row>
    <row r="32" spans="1:163" s="45" customFormat="1" ht="15.75" customHeigh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>
        <v>2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 t="s">
        <v>24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 t="s">
        <v>25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6">
        <v>5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81</v>
      </c>
    </row>
    <row r="36" s="7" customFormat="1" ht="9.75" customHeight="1"/>
    <row r="37" spans="1:163" s="7" customFormat="1" ht="124.5" customHeight="1">
      <c r="A37" s="121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 t="s">
        <v>147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</row>
    <row r="38" spans="41:163" ht="15.75" customHeight="1">
      <c r="AO38" s="123" t="s">
        <v>27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83</v>
      </c>
    </row>
    <row r="41" ht="7.5" customHeight="1"/>
    <row r="42" spans="1:163" s="4" customFormat="1" ht="15.75" customHeight="1">
      <c r="A42" s="124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 t="s">
        <v>29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 t="s">
        <v>30</v>
      </c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</row>
    <row r="43" spans="1:163" s="4" customFormat="1" ht="15.75" customHeight="1">
      <c r="A43" s="116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 t="s">
        <v>31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8">
        <v>3</v>
      </c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4" customFormat="1" ht="215.25" customHeight="1">
      <c r="A44" s="119" t="s">
        <v>84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 t="s">
        <v>103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 t="s">
        <v>103</v>
      </c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0">
      <selection activeCell="GI16" sqref="GI16"/>
    </sheetView>
  </sheetViews>
  <sheetFormatPr defaultColWidth="0.875" defaultRowHeight="12" customHeight="1"/>
  <cols>
    <col min="1" max="9" width="0.875" style="1" customWidth="1"/>
    <col min="10" max="10" width="2.625" style="1" customWidth="1"/>
    <col min="11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125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138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143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182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181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92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124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145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</row>
    <row r="26" spans="1:172" s="41" customFormat="1" ht="63.75" customHeight="1">
      <c r="A26" s="230" t="s">
        <v>182</v>
      </c>
      <c r="B26" s="231"/>
      <c r="C26" s="231"/>
      <c r="D26" s="231"/>
      <c r="E26" s="231"/>
      <c r="F26" s="231"/>
      <c r="G26" s="231"/>
      <c r="H26" s="231"/>
      <c r="I26" s="231"/>
      <c r="J26" s="232"/>
      <c r="K26" s="142" t="str">
        <f>M17</f>
        <v>Дети-инвалиды 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4"/>
      <c r="V26" s="142" t="str">
        <f>Z17</f>
        <v>Не указано</v>
      </c>
      <c r="W26" s="143"/>
      <c r="X26" s="143"/>
      <c r="Y26" s="143"/>
      <c r="Z26" s="143"/>
      <c r="AA26" s="143"/>
      <c r="AB26" s="143"/>
      <c r="AC26" s="143"/>
      <c r="AD26" s="143"/>
      <c r="AE26" s="143"/>
      <c r="AF26" s="144"/>
      <c r="AG26" s="142" t="str">
        <f>AM17</f>
        <v>не указано</v>
      </c>
      <c r="AH26" s="143"/>
      <c r="AI26" s="143"/>
      <c r="AJ26" s="143"/>
      <c r="AK26" s="143"/>
      <c r="AL26" s="143"/>
      <c r="AM26" s="143"/>
      <c r="AN26" s="143"/>
      <c r="AO26" s="143"/>
      <c r="AP26" s="143"/>
      <c r="AQ26" s="144"/>
      <c r="AR26" s="133" t="str">
        <f>AZ17</f>
        <v>очная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42" t="str">
        <f>BM17</f>
        <v>Х</v>
      </c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N26" s="133" t="s">
        <v>146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29" t="s">
        <v>87</v>
      </c>
      <c r="BY26" s="130"/>
      <c r="BZ26" s="130"/>
      <c r="CA26" s="130"/>
      <c r="CB26" s="130"/>
      <c r="CC26" s="130"/>
      <c r="CD26" s="130"/>
      <c r="CE26" s="130"/>
      <c r="CF26" s="131"/>
      <c r="CG26" s="134" t="s">
        <v>101</v>
      </c>
      <c r="CH26" s="135"/>
      <c r="CI26" s="135"/>
      <c r="CJ26" s="135"/>
      <c r="CK26" s="135"/>
      <c r="CL26" s="135"/>
      <c r="CM26" s="135"/>
      <c r="CN26" s="129">
        <v>2</v>
      </c>
      <c r="CO26" s="130"/>
      <c r="CP26" s="130"/>
      <c r="CQ26" s="130"/>
      <c r="CR26" s="130"/>
      <c r="CS26" s="130"/>
      <c r="CT26" s="130"/>
      <c r="CU26" s="130"/>
      <c r="CV26" s="131"/>
      <c r="CW26" s="129">
        <v>2</v>
      </c>
      <c r="CX26" s="130"/>
      <c r="CY26" s="130"/>
      <c r="CZ26" s="130"/>
      <c r="DA26" s="130"/>
      <c r="DB26" s="130"/>
      <c r="DC26" s="130"/>
      <c r="DD26" s="130"/>
      <c r="DE26" s="131"/>
      <c r="DF26" s="129">
        <v>2</v>
      </c>
      <c r="DG26" s="130"/>
      <c r="DH26" s="130"/>
      <c r="DI26" s="130"/>
      <c r="DJ26" s="130"/>
      <c r="DK26" s="130"/>
      <c r="DL26" s="130"/>
      <c r="DM26" s="130"/>
      <c r="DN26" s="131"/>
      <c r="DO26" s="142" t="s">
        <v>149</v>
      </c>
      <c r="DP26" s="143"/>
      <c r="DQ26" s="143"/>
      <c r="DR26" s="143"/>
      <c r="DS26" s="143"/>
      <c r="DT26" s="143"/>
      <c r="DU26" s="143"/>
      <c r="DV26" s="143"/>
      <c r="DW26" s="144"/>
      <c r="DX26" s="142" t="s">
        <v>149</v>
      </c>
      <c r="DY26" s="143"/>
      <c r="DZ26" s="143"/>
      <c r="EA26" s="143"/>
      <c r="EB26" s="143"/>
      <c r="EC26" s="143"/>
      <c r="ED26" s="143"/>
      <c r="EE26" s="143"/>
      <c r="EF26" s="144"/>
      <c r="EG26" s="142" t="s">
        <v>149</v>
      </c>
      <c r="EH26" s="143"/>
      <c r="EI26" s="143"/>
      <c r="EJ26" s="143"/>
      <c r="EK26" s="143"/>
      <c r="EL26" s="143"/>
      <c r="EM26" s="143"/>
      <c r="EN26" s="143"/>
      <c r="EO26" s="144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CN26*5%</f>
        <v>0.1</v>
      </c>
      <c r="EZ26" s="127"/>
      <c r="FA26" s="127"/>
      <c r="FB26" s="127"/>
      <c r="FC26" s="127"/>
      <c r="FD26" s="127"/>
      <c r="FE26" s="127"/>
      <c r="FF26" s="127"/>
      <c r="FG26" s="127"/>
      <c r="FP26" s="48">
        <v>2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</row>
    <row r="31" spans="1:163" s="4" customFormat="1" ht="15.7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20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 t="s">
        <v>21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 t="s">
        <v>22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 t="s">
        <v>23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</row>
    <row r="32" spans="1:163" s="45" customFormat="1" ht="15.75" customHeigh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>
        <v>2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 t="s">
        <v>24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 t="s">
        <v>25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6">
        <v>5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81</v>
      </c>
    </row>
    <row r="36" s="7" customFormat="1" ht="9.75" customHeight="1"/>
    <row r="37" spans="1:163" s="7" customFormat="1" ht="127.5" customHeight="1">
      <c r="A37" s="121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 t="s">
        <v>147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</row>
    <row r="38" spans="41:163" ht="15.75" customHeight="1">
      <c r="AO38" s="123" t="s">
        <v>27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83</v>
      </c>
    </row>
    <row r="41" ht="7.5" customHeight="1"/>
    <row r="42" spans="1:163" s="4" customFormat="1" ht="15.75" customHeight="1">
      <c r="A42" s="124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 t="s">
        <v>29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 t="s">
        <v>30</v>
      </c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</row>
    <row r="43" spans="1:163" s="4" customFormat="1" ht="15.75" customHeight="1">
      <c r="A43" s="116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 t="s">
        <v>31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8">
        <v>3</v>
      </c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4" customFormat="1" ht="215.25" customHeight="1">
      <c r="A44" s="119" t="s">
        <v>84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 t="s">
        <v>103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 t="s">
        <v>103</v>
      </c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3">
      <selection activeCell="FX14" sqref="FX14"/>
    </sheetView>
  </sheetViews>
  <sheetFormatPr defaultColWidth="0.875" defaultRowHeight="12" customHeight="1"/>
  <cols>
    <col min="1" max="9" width="0.875" style="1" customWidth="1"/>
    <col min="10" max="10" width="3.125" style="1" customWidth="1"/>
    <col min="11" max="20" width="0.875" style="1" customWidth="1"/>
    <col min="21" max="21" width="1.875" style="1" customWidth="1"/>
    <col min="22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127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138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143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183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148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126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124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145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</row>
    <row r="26" spans="1:172" s="41" customFormat="1" ht="48" customHeight="1">
      <c r="A26" s="230" t="s">
        <v>183</v>
      </c>
      <c r="B26" s="231"/>
      <c r="C26" s="231"/>
      <c r="D26" s="231"/>
      <c r="E26" s="231"/>
      <c r="F26" s="231"/>
      <c r="G26" s="231"/>
      <c r="H26" s="231"/>
      <c r="I26" s="231"/>
      <c r="J26" s="232"/>
      <c r="K26" s="142" t="str">
        <f>M17</f>
        <v>обучающиеся с ограниченными возможностями здоровья (ОВЗ)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4"/>
      <c r="V26" s="142" t="str">
        <f>Z17</f>
        <v>адаптированная образовательная программа</v>
      </c>
      <c r="W26" s="143"/>
      <c r="X26" s="143"/>
      <c r="Y26" s="143"/>
      <c r="Z26" s="143"/>
      <c r="AA26" s="143"/>
      <c r="AB26" s="143"/>
      <c r="AC26" s="143"/>
      <c r="AD26" s="143"/>
      <c r="AE26" s="143"/>
      <c r="AF26" s="144"/>
      <c r="AG26" s="142" t="str">
        <f>AM17</f>
        <v>не указано</v>
      </c>
      <c r="AH26" s="143"/>
      <c r="AI26" s="143"/>
      <c r="AJ26" s="143"/>
      <c r="AK26" s="143"/>
      <c r="AL26" s="143"/>
      <c r="AM26" s="143"/>
      <c r="AN26" s="143"/>
      <c r="AO26" s="143"/>
      <c r="AP26" s="143"/>
      <c r="AQ26" s="144"/>
      <c r="AR26" s="133" t="str">
        <f>AZ17</f>
        <v>очная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42" t="str">
        <f>BM17</f>
        <v>Х</v>
      </c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N26" s="133" t="s">
        <v>146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29" t="s">
        <v>87</v>
      </c>
      <c r="BY26" s="130"/>
      <c r="BZ26" s="130"/>
      <c r="CA26" s="130"/>
      <c r="CB26" s="130"/>
      <c r="CC26" s="130"/>
      <c r="CD26" s="130"/>
      <c r="CE26" s="130"/>
      <c r="CF26" s="131"/>
      <c r="CG26" s="134" t="s">
        <v>101</v>
      </c>
      <c r="CH26" s="135"/>
      <c r="CI26" s="135"/>
      <c r="CJ26" s="135"/>
      <c r="CK26" s="135"/>
      <c r="CL26" s="135"/>
      <c r="CM26" s="135"/>
      <c r="CN26" s="129">
        <v>26</v>
      </c>
      <c r="CO26" s="130"/>
      <c r="CP26" s="130"/>
      <c r="CQ26" s="130"/>
      <c r="CR26" s="130"/>
      <c r="CS26" s="130"/>
      <c r="CT26" s="130"/>
      <c r="CU26" s="130"/>
      <c r="CV26" s="131"/>
      <c r="CW26" s="129">
        <f>CN26</f>
        <v>26</v>
      </c>
      <c r="CX26" s="130"/>
      <c r="CY26" s="130"/>
      <c r="CZ26" s="130"/>
      <c r="DA26" s="130"/>
      <c r="DB26" s="130"/>
      <c r="DC26" s="130"/>
      <c r="DD26" s="130"/>
      <c r="DE26" s="131"/>
      <c r="DF26" s="129">
        <f>CW26</f>
        <v>26</v>
      </c>
      <c r="DG26" s="130"/>
      <c r="DH26" s="130"/>
      <c r="DI26" s="130"/>
      <c r="DJ26" s="130"/>
      <c r="DK26" s="130"/>
      <c r="DL26" s="130"/>
      <c r="DM26" s="130"/>
      <c r="DN26" s="131"/>
      <c r="DO26" s="142" t="s">
        <v>149</v>
      </c>
      <c r="DP26" s="143"/>
      <c r="DQ26" s="143"/>
      <c r="DR26" s="143"/>
      <c r="DS26" s="143"/>
      <c r="DT26" s="143"/>
      <c r="DU26" s="143"/>
      <c r="DV26" s="143"/>
      <c r="DW26" s="144"/>
      <c r="DX26" s="142" t="s">
        <v>149</v>
      </c>
      <c r="DY26" s="143"/>
      <c r="DZ26" s="143"/>
      <c r="EA26" s="143"/>
      <c r="EB26" s="143"/>
      <c r="EC26" s="143"/>
      <c r="ED26" s="143"/>
      <c r="EE26" s="143"/>
      <c r="EF26" s="144"/>
      <c r="EG26" s="142" t="s">
        <v>149</v>
      </c>
      <c r="EH26" s="143"/>
      <c r="EI26" s="143"/>
      <c r="EJ26" s="143"/>
      <c r="EK26" s="143"/>
      <c r="EL26" s="143"/>
      <c r="EM26" s="143"/>
      <c r="EN26" s="143"/>
      <c r="EO26" s="144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CN26*5%</f>
        <v>1.3</v>
      </c>
      <c r="EZ26" s="127"/>
      <c r="FA26" s="127"/>
      <c r="FB26" s="127"/>
      <c r="FC26" s="127"/>
      <c r="FD26" s="127"/>
      <c r="FE26" s="127"/>
      <c r="FF26" s="127"/>
      <c r="FG26" s="127"/>
      <c r="FP26" s="48">
        <v>26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</row>
    <row r="31" spans="1:163" s="4" customFormat="1" ht="15.7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20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 t="s">
        <v>21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 t="s">
        <v>22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 t="s">
        <v>23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</row>
    <row r="32" spans="1:163" s="45" customFormat="1" ht="15.75" customHeigh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>
        <v>2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 t="s">
        <v>24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 t="s">
        <v>25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6">
        <v>5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81</v>
      </c>
    </row>
    <row r="36" s="7" customFormat="1" ht="9.75" customHeight="1"/>
    <row r="37" spans="1:163" s="7" customFormat="1" ht="124.5" customHeight="1">
      <c r="A37" s="121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 t="s">
        <v>147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</row>
    <row r="38" spans="41:163" ht="15.75" customHeight="1">
      <c r="AO38" s="123" t="s">
        <v>27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83</v>
      </c>
    </row>
    <row r="41" ht="7.5" customHeight="1"/>
    <row r="42" spans="1:163" s="4" customFormat="1" ht="15.75" customHeight="1">
      <c r="A42" s="124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 t="s">
        <v>29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 t="s">
        <v>30</v>
      </c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</row>
    <row r="43" spans="1:163" s="4" customFormat="1" ht="15.75" customHeight="1">
      <c r="A43" s="116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 t="s">
        <v>31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8">
        <v>3</v>
      </c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4" customFormat="1" ht="215.25" customHeight="1">
      <c r="A44" s="119" t="s">
        <v>84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 t="s">
        <v>103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 t="s">
        <v>103</v>
      </c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3">
      <selection activeCell="CN27" sqref="CN27"/>
    </sheetView>
  </sheetViews>
  <sheetFormatPr defaultColWidth="0.875" defaultRowHeight="12" customHeight="1"/>
  <cols>
    <col min="1" max="9" width="0.875" style="1" customWidth="1"/>
    <col min="10" max="10" width="5.00390625" style="1" customWidth="1"/>
    <col min="11" max="19" width="0.875" style="1" customWidth="1"/>
    <col min="20" max="20" width="5.375" style="1" customWidth="1"/>
    <col min="2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</row>
    <row r="2" spans="73:90" s="9" customFormat="1" ht="16.5" customHeight="1">
      <c r="BU2" s="109" t="s">
        <v>13</v>
      </c>
      <c r="BV2" s="109"/>
      <c r="BW2" s="109"/>
      <c r="BX2" s="109"/>
      <c r="BY2" s="109"/>
      <c r="BZ2" s="109"/>
      <c r="CA2" s="109"/>
      <c r="CB2" s="109"/>
      <c r="CC2" s="109"/>
      <c r="CD2" s="109"/>
      <c r="CE2" s="219" t="s">
        <v>128</v>
      </c>
      <c r="CF2" s="219"/>
      <c r="CG2" s="219"/>
      <c r="CH2" s="219"/>
      <c r="CI2" s="219"/>
      <c r="CJ2" s="219"/>
      <c r="CK2" s="219"/>
      <c r="CL2" s="219"/>
    </row>
    <row r="3" ht="15.75" thickBot="1"/>
    <row r="4" spans="1:163" ht="30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20" t="s">
        <v>138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L4" s="21"/>
      <c r="DM4" s="69" t="s">
        <v>40</v>
      </c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N4" s="221" t="s">
        <v>143</v>
      </c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3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N5" s="224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6"/>
    </row>
    <row r="6" spans="1:163" ht="30" customHeight="1">
      <c r="A6" s="213" t="s">
        <v>58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 t="s">
        <v>85</v>
      </c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177" t="s">
        <v>173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15" t="s">
        <v>70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5" t="s">
        <v>77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03" t="s">
        <v>78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4"/>
      <c r="DG12" s="215" t="s">
        <v>79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7"/>
      <c r="EK12" s="177" t="s">
        <v>80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</row>
    <row r="13" spans="1:163" s="35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4"/>
      <c r="N13" s="201" t="s">
        <v>60</v>
      </c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33"/>
      <c r="Z13" s="34"/>
      <c r="AA13" s="201" t="s">
        <v>61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33"/>
      <c r="AM13" s="34"/>
      <c r="AN13" s="201" t="s">
        <v>62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33"/>
      <c r="AZ13" s="34"/>
      <c r="BA13" s="201" t="s">
        <v>63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33"/>
      <c r="BM13" s="34"/>
      <c r="BN13" s="201" t="s">
        <v>66</v>
      </c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33"/>
      <c r="BZ13" s="203" t="s">
        <v>64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4"/>
      <c r="CM13" s="210" t="s">
        <v>36</v>
      </c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198">
        <v>20</v>
      </c>
      <c r="DH13" s="199"/>
      <c r="DI13" s="199"/>
      <c r="DJ13" s="200" t="s">
        <v>50</v>
      </c>
      <c r="DK13" s="200"/>
      <c r="DL13" s="200"/>
      <c r="DM13" s="196" t="s">
        <v>14</v>
      </c>
      <c r="DN13" s="196"/>
      <c r="DO13" s="196"/>
      <c r="DP13" s="197"/>
      <c r="DQ13" s="198">
        <v>20</v>
      </c>
      <c r="DR13" s="199"/>
      <c r="DS13" s="199"/>
      <c r="DT13" s="200" t="s">
        <v>51</v>
      </c>
      <c r="DU13" s="200"/>
      <c r="DV13" s="200"/>
      <c r="DW13" s="196" t="s">
        <v>14</v>
      </c>
      <c r="DX13" s="196"/>
      <c r="DY13" s="196"/>
      <c r="DZ13" s="197"/>
      <c r="EA13" s="198">
        <v>20</v>
      </c>
      <c r="EB13" s="199"/>
      <c r="EC13" s="199"/>
      <c r="ED13" s="200" t="s">
        <v>170</v>
      </c>
      <c r="EE13" s="200"/>
      <c r="EF13" s="200"/>
      <c r="EG13" s="196" t="s">
        <v>14</v>
      </c>
      <c r="EH13" s="196"/>
      <c r="EI13" s="196"/>
      <c r="EJ13" s="197"/>
      <c r="EK13" s="177" t="s">
        <v>41</v>
      </c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 t="s">
        <v>42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</row>
    <row r="14" spans="1:163" s="35" customFormat="1" ht="32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36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46"/>
      <c r="Z14" s="3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46"/>
      <c r="AM14" s="36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46"/>
      <c r="AZ14" s="36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46"/>
      <c r="BM14" s="36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3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184" t="s">
        <v>23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6"/>
      <c r="CY14" s="184" t="s">
        <v>65</v>
      </c>
      <c r="CZ14" s="185"/>
      <c r="DA14" s="185"/>
      <c r="DB14" s="185"/>
      <c r="DC14" s="185"/>
      <c r="DD14" s="185"/>
      <c r="DE14" s="185"/>
      <c r="DF14" s="186"/>
      <c r="DG14" s="190" t="s">
        <v>15</v>
      </c>
      <c r="DH14" s="191"/>
      <c r="DI14" s="191"/>
      <c r="DJ14" s="191"/>
      <c r="DK14" s="191"/>
      <c r="DL14" s="191"/>
      <c r="DM14" s="191"/>
      <c r="DN14" s="191"/>
      <c r="DO14" s="191"/>
      <c r="DP14" s="192"/>
      <c r="DQ14" s="190" t="s">
        <v>16</v>
      </c>
      <c r="DR14" s="191"/>
      <c r="DS14" s="191"/>
      <c r="DT14" s="191"/>
      <c r="DU14" s="191"/>
      <c r="DV14" s="191"/>
      <c r="DW14" s="191"/>
      <c r="DX14" s="191"/>
      <c r="DY14" s="191"/>
      <c r="DZ14" s="192"/>
      <c r="EA14" s="190" t="s">
        <v>17</v>
      </c>
      <c r="EB14" s="191"/>
      <c r="EC14" s="191"/>
      <c r="ED14" s="191"/>
      <c r="EE14" s="191"/>
      <c r="EF14" s="191"/>
      <c r="EG14" s="191"/>
      <c r="EH14" s="191"/>
      <c r="EI14" s="191"/>
      <c r="EJ14" s="192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</row>
    <row r="15" spans="1:163" s="35" customFormat="1" ht="24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93" t="s">
        <v>154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3" t="s">
        <v>154</v>
      </c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3" t="s">
        <v>154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3" t="s">
        <v>154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5"/>
      <c r="BM15" s="193" t="s">
        <v>154</v>
      </c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5"/>
      <c r="BZ15" s="208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9"/>
      <c r="CM15" s="1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  <c r="CY15" s="187"/>
      <c r="CZ15" s="188"/>
      <c r="DA15" s="188"/>
      <c r="DB15" s="188"/>
      <c r="DC15" s="188"/>
      <c r="DD15" s="188"/>
      <c r="DE15" s="188"/>
      <c r="DF15" s="189"/>
      <c r="DG15" s="193"/>
      <c r="DH15" s="194"/>
      <c r="DI15" s="194"/>
      <c r="DJ15" s="194"/>
      <c r="DK15" s="194"/>
      <c r="DL15" s="194"/>
      <c r="DM15" s="194"/>
      <c r="DN15" s="194"/>
      <c r="DO15" s="194"/>
      <c r="DP15" s="195"/>
      <c r="DQ15" s="193"/>
      <c r="DR15" s="194"/>
      <c r="DS15" s="194"/>
      <c r="DT15" s="194"/>
      <c r="DU15" s="194"/>
      <c r="DV15" s="194"/>
      <c r="DW15" s="194"/>
      <c r="DX15" s="194"/>
      <c r="DY15" s="194"/>
      <c r="DZ15" s="195"/>
      <c r="EA15" s="193"/>
      <c r="EB15" s="194"/>
      <c r="EC15" s="194"/>
      <c r="ED15" s="194"/>
      <c r="EE15" s="194"/>
      <c r="EF15" s="194"/>
      <c r="EG15" s="194"/>
      <c r="EH15" s="194"/>
      <c r="EI15" s="194"/>
      <c r="EJ15" s="195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</row>
    <row r="16" spans="1:163" s="38" customFormat="1" ht="11.25" customHeight="1">
      <c r="A16" s="183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0">
        <v>2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0">
        <v>3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80">
        <v>4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>
        <v>5</v>
      </c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2"/>
      <c r="BM16" s="180">
        <v>6</v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2"/>
      <c r="BZ16" s="180">
        <v>7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>
        <v>8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2"/>
      <c r="CY16" s="180">
        <v>9</v>
      </c>
      <c r="CZ16" s="181"/>
      <c r="DA16" s="181"/>
      <c r="DB16" s="181"/>
      <c r="DC16" s="181"/>
      <c r="DD16" s="181"/>
      <c r="DE16" s="181"/>
      <c r="DF16" s="182"/>
      <c r="DG16" s="180">
        <v>10</v>
      </c>
      <c r="DH16" s="181"/>
      <c r="DI16" s="181"/>
      <c r="DJ16" s="181"/>
      <c r="DK16" s="181"/>
      <c r="DL16" s="181"/>
      <c r="DM16" s="181"/>
      <c r="DN16" s="181"/>
      <c r="DO16" s="181"/>
      <c r="DP16" s="182"/>
      <c r="DQ16" s="180">
        <v>11</v>
      </c>
      <c r="DR16" s="181"/>
      <c r="DS16" s="181"/>
      <c r="DT16" s="181"/>
      <c r="DU16" s="181"/>
      <c r="DV16" s="181"/>
      <c r="DW16" s="181"/>
      <c r="DX16" s="181"/>
      <c r="DY16" s="181"/>
      <c r="DZ16" s="182"/>
      <c r="EA16" s="180">
        <v>12</v>
      </c>
      <c r="EB16" s="181"/>
      <c r="EC16" s="181"/>
      <c r="ED16" s="181"/>
      <c r="EE16" s="181"/>
      <c r="EF16" s="181"/>
      <c r="EG16" s="181"/>
      <c r="EH16" s="181"/>
      <c r="EI16" s="181"/>
      <c r="EJ16" s="182"/>
      <c r="EK16" s="178">
        <v>13</v>
      </c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>
        <v>14</v>
      </c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1:163" s="35" customFormat="1" ht="96" customHeight="1">
      <c r="A17" s="179" t="s">
        <v>184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6" t="s">
        <v>185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 t="s">
        <v>124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 t="s">
        <v>124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 t="s">
        <v>145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 t="s">
        <v>86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 t="s">
        <v>86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 t="s">
        <v>86</v>
      </c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5" t="s">
        <v>86</v>
      </c>
      <c r="CZ17" s="175"/>
      <c r="DA17" s="175"/>
      <c r="DB17" s="175"/>
      <c r="DC17" s="175"/>
      <c r="DD17" s="175"/>
      <c r="DE17" s="175"/>
      <c r="DF17" s="175"/>
      <c r="DG17" s="176" t="s">
        <v>86</v>
      </c>
      <c r="DH17" s="176"/>
      <c r="DI17" s="176"/>
      <c r="DJ17" s="176"/>
      <c r="DK17" s="176"/>
      <c r="DL17" s="176"/>
      <c r="DM17" s="176"/>
      <c r="DN17" s="176"/>
      <c r="DO17" s="176"/>
      <c r="DP17" s="176"/>
      <c r="DQ17" s="176" t="s">
        <v>86</v>
      </c>
      <c r="DR17" s="176"/>
      <c r="DS17" s="176"/>
      <c r="DT17" s="176"/>
      <c r="DU17" s="176"/>
      <c r="DV17" s="176"/>
      <c r="DW17" s="176"/>
      <c r="DX17" s="176"/>
      <c r="DY17" s="176"/>
      <c r="DZ17" s="176"/>
      <c r="EA17" s="176" t="s">
        <v>86</v>
      </c>
      <c r="EB17" s="176"/>
      <c r="EC17" s="176"/>
      <c r="ED17" s="176"/>
      <c r="EE17" s="176"/>
      <c r="EF17" s="176"/>
      <c r="EG17" s="176"/>
      <c r="EH17" s="176"/>
      <c r="EI17" s="176"/>
      <c r="EJ17" s="176"/>
      <c r="EK17" s="177" t="s">
        <v>86</v>
      </c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 t="s">
        <v>86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161</v>
      </c>
    </row>
    <row r="20" ht="6" customHeight="1"/>
    <row r="21" spans="1:163" s="41" customFormat="1" ht="73.5" customHeight="1">
      <c r="A21" s="132" t="s">
        <v>173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72" t="s">
        <v>70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71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4"/>
      <c r="BN21" s="165" t="s">
        <v>72</v>
      </c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72" t="s">
        <v>73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4"/>
      <c r="DO21" s="172" t="s">
        <v>91</v>
      </c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4"/>
      <c r="EP21" s="132" t="s">
        <v>74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63" t="s">
        <v>60</v>
      </c>
      <c r="M22" s="163"/>
      <c r="N22" s="163"/>
      <c r="O22" s="163"/>
      <c r="P22" s="163"/>
      <c r="Q22" s="163"/>
      <c r="R22" s="163"/>
      <c r="S22" s="163"/>
      <c r="T22" s="163"/>
      <c r="U22" s="39"/>
      <c r="V22" s="40"/>
      <c r="W22" s="163" t="s">
        <v>61</v>
      </c>
      <c r="X22" s="163"/>
      <c r="Y22" s="163"/>
      <c r="Z22" s="163"/>
      <c r="AA22" s="163"/>
      <c r="AB22" s="163"/>
      <c r="AC22" s="163"/>
      <c r="AD22" s="163"/>
      <c r="AE22" s="163"/>
      <c r="AF22" s="39"/>
      <c r="AG22" s="40"/>
      <c r="AH22" s="163" t="s">
        <v>62</v>
      </c>
      <c r="AI22" s="163"/>
      <c r="AJ22" s="163"/>
      <c r="AK22" s="163"/>
      <c r="AL22" s="163"/>
      <c r="AM22" s="163"/>
      <c r="AN22" s="163"/>
      <c r="AO22" s="163"/>
      <c r="AP22" s="163"/>
      <c r="AQ22" s="39"/>
      <c r="AR22" s="40"/>
      <c r="AS22" s="163" t="s">
        <v>63</v>
      </c>
      <c r="AT22" s="163"/>
      <c r="AU22" s="163"/>
      <c r="AV22" s="163"/>
      <c r="AW22" s="163"/>
      <c r="AX22" s="163"/>
      <c r="AY22" s="163"/>
      <c r="AZ22" s="163"/>
      <c r="BA22" s="163"/>
      <c r="BB22" s="39"/>
      <c r="BC22" s="40"/>
      <c r="BD22" s="163" t="s">
        <v>66</v>
      </c>
      <c r="BE22" s="163"/>
      <c r="BF22" s="163"/>
      <c r="BG22" s="163"/>
      <c r="BH22" s="163"/>
      <c r="BI22" s="163"/>
      <c r="BJ22" s="163"/>
      <c r="BK22" s="163"/>
      <c r="BL22" s="163"/>
      <c r="BM22" s="39"/>
      <c r="BN22" s="165" t="s">
        <v>67</v>
      </c>
      <c r="BO22" s="163"/>
      <c r="BP22" s="163"/>
      <c r="BQ22" s="163"/>
      <c r="BR22" s="163"/>
      <c r="BS22" s="163"/>
      <c r="BT22" s="163"/>
      <c r="BU22" s="163"/>
      <c r="BV22" s="163"/>
      <c r="BW22" s="166"/>
      <c r="BX22" s="129" t="s">
        <v>36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58">
        <v>20</v>
      </c>
      <c r="CO22" s="159"/>
      <c r="CP22" s="159"/>
      <c r="CQ22" s="160" t="s">
        <v>50</v>
      </c>
      <c r="CR22" s="160"/>
      <c r="CS22" s="161" t="s">
        <v>14</v>
      </c>
      <c r="CT22" s="161"/>
      <c r="CU22" s="161"/>
      <c r="CV22" s="162"/>
      <c r="CW22" s="158">
        <v>20</v>
      </c>
      <c r="CX22" s="159"/>
      <c r="CY22" s="159"/>
      <c r="CZ22" s="160" t="s">
        <v>51</v>
      </c>
      <c r="DA22" s="160"/>
      <c r="DB22" s="161" t="s">
        <v>14</v>
      </c>
      <c r="DC22" s="161"/>
      <c r="DD22" s="161"/>
      <c r="DE22" s="162"/>
      <c r="DF22" s="158">
        <v>20</v>
      </c>
      <c r="DG22" s="159"/>
      <c r="DH22" s="159"/>
      <c r="DI22" s="160" t="s">
        <v>170</v>
      </c>
      <c r="DJ22" s="160"/>
      <c r="DK22" s="161" t="s">
        <v>14</v>
      </c>
      <c r="DL22" s="161"/>
      <c r="DM22" s="161"/>
      <c r="DN22" s="162"/>
      <c r="DO22" s="158">
        <v>20</v>
      </c>
      <c r="DP22" s="159"/>
      <c r="DQ22" s="159"/>
      <c r="DR22" s="160" t="s">
        <v>50</v>
      </c>
      <c r="DS22" s="160"/>
      <c r="DT22" s="161" t="s">
        <v>14</v>
      </c>
      <c r="DU22" s="161"/>
      <c r="DV22" s="161"/>
      <c r="DW22" s="162"/>
      <c r="DX22" s="158">
        <v>20</v>
      </c>
      <c r="DY22" s="159"/>
      <c r="DZ22" s="159"/>
      <c r="EA22" s="160" t="s">
        <v>51</v>
      </c>
      <c r="EB22" s="160"/>
      <c r="EC22" s="161" t="s">
        <v>14</v>
      </c>
      <c r="ED22" s="161"/>
      <c r="EE22" s="161"/>
      <c r="EF22" s="162"/>
      <c r="EG22" s="158">
        <v>20</v>
      </c>
      <c r="EH22" s="159"/>
      <c r="EI22" s="159"/>
      <c r="EJ22" s="160" t="s">
        <v>170</v>
      </c>
      <c r="EK22" s="160"/>
      <c r="EL22" s="161" t="s">
        <v>14</v>
      </c>
      <c r="EM22" s="161"/>
      <c r="EN22" s="161"/>
      <c r="EO22" s="162"/>
      <c r="EP22" s="154" t="s">
        <v>44</v>
      </c>
      <c r="EQ22" s="154"/>
      <c r="ER22" s="154"/>
      <c r="ES22" s="154"/>
      <c r="ET22" s="154"/>
      <c r="EU22" s="154"/>
      <c r="EV22" s="154"/>
      <c r="EW22" s="154"/>
      <c r="EX22" s="154"/>
      <c r="EY22" s="154" t="s">
        <v>43</v>
      </c>
      <c r="EZ22" s="154"/>
      <c r="FA22" s="154"/>
      <c r="FB22" s="154"/>
      <c r="FC22" s="154"/>
      <c r="FD22" s="154"/>
      <c r="FE22" s="154"/>
      <c r="FF22" s="154"/>
      <c r="FG22" s="154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64"/>
      <c r="M23" s="164"/>
      <c r="N23" s="164"/>
      <c r="O23" s="164"/>
      <c r="P23" s="164"/>
      <c r="Q23" s="164"/>
      <c r="R23" s="164"/>
      <c r="S23" s="164"/>
      <c r="T23" s="164"/>
      <c r="U23" s="47"/>
      <c r="V23" s="42"/>
      <c r="W23" s="164"/>
      <c r="X23" s="164"/>
      <c r="Y23" s="164"/>
      <c r="Z23" s="164"/>
      <c r="AA23" s="164"/>
      <c r="AB23" s="164"/>
      <c r="AC23" s="164"/>
      <c r="AD23" s="164"/>
      <c r="AE23" s="164"/>
      <c r="AF23" s="47"/>
      <c r="AG23" s="42"/>
      <c r="AH23" s="164"/>
      <c r="AI23" s="164"/>
      <c r="AJ23" s="164"/>
      <c r="AK23" s="164"/>
      <c r="AL23" s="164"/>
      <c r="AM23" s="164"/>
      <c r="AN23" s="164"/>
      <c r="AO23" s="164"/>
      <c r="AP23" s="164"/>
      <c r="AQ23" s="43"/>
      <c r="AR23" s="42"/>
      <c r="AS23" s="164"/>
      <c r="AT23" s="164"/>
      <c r="AU23" s="164"/>
      <c r="AV23" s="164"/>
      <c r="AW23" s="164"/>
      <c r="AX23" s="164"/>
      <c r="AY23" s="164"/>
      <c r="AZ23" s="164"/>
      <c r="BA23" s="164"/>
      <c r="BB23" s="47"/>
      <c r="BC23" s="42"/>
      <c r="BD23" s="164"/>
      <c r="BE23" s="164"/>
      <c r="BF23" s="164"/>
      <c r="BG23" s="164"/>
      <c r="BH23" s="164"/>
      <c r="BI23" s="164"/>
      <c r="BJ23" s="164"/>
      <c r="BK23" s="164"/>
      <c r="BL23" s="164"/>
      <c r="BM23" s="43"/>
      <c r="BN23" s="167"/>
      <c r="BO23" s="168"/>
      <c r="BP23" s="168"/>
      <c r="BQ23" s="168"/>
      <c r="BR23" s="168"/>
      <c r="BS23" s="168"/>
      <c r="BT23" s="168"/>
      <c r="BU23" s="168"/>
      <c r="BV23" s="168"/>
      <c r="BW23" s="169"/>
      <c r="BX23" s="136" t="s">
        <v>68</v>
      </c>
      <c r="BY23" s="137"/>
      <c r="BZ23" s="137"/>
      <c r="CA23" s="137"/>
      <c r="CB23" s="137"/>
      <c r="CC23" s="137"/>
      <c r="CD23" s="137"/>
      <c r="CE23" s="137"/>
      <c r="CF23" s="138"/>
      <c r="CG23" s="136" t="s">
        <v>69</v>
      </c>
      <c r="CH23" s="137"/>
      <c r="CI23" s="137"/>
      <c r="CJ23" s="137"/>
      <c r="CK23" s="137"/>
      <c r="CL23" s="137"/>
      <c r="CM23" s="137"/>
      <c r="CN23" s="155" t="s">
        <v>37</v>
      </c>
      <c r="CO23" s="156"/>
      <c r="CP23" s="156"/>
      <c r="CQ23" s="156"/>
      <c r="CR23" s="156"/>
      <c r="CS23" s="156"/>
      <c r="CT23" s="156"/>
      <c r="CU23" s="156"/>
      <c r="CV23" s="157"/>
      <c r="CW23" s="155" t="s">
        <v>16</v>
      </c>
      <c r="CX23" s="156"/>
      <c r="CY23" s="156"/>
      <c r="CZ23" s="156"/>
      <c r="DA23" s="156"/>
      <c r="DB23" s="156"/>
      <c r="DC23" s="156"/>
      <c r="DD23" s="156"/>
      <c r="DE23" s="157"/>
      <c r="DF23" s="155" t="s">
        <v>17</v>
      </c>
      <c r="DG23" s="156"/>
      <c r="DH23" s="156"/>
      <c r="DI23" s="156"/>
      <c r="DJ23" s="156"/>
      <c r="DK23" s="156"/>
      <c r="DL23" s="156"/>
      <c r="DM23" s="156"/>
      <c r="DN23" s="157"/>
      <c r="DO23" s="155" t="s">
        <v>37</v>
      </c>
      <c r="DP23" s="156"/>
      <c r="DQ23" s="156"/>
      <c r="DR23" s="156"/>
      <c r="DS23" s="156"/>
      <c r="DT23" s="156"/>
      <c r="DU23" s="156"/>
      <c r="DV23" s="156"/>
      <c r="DW23" s="157"/>
      <c r="DX23" s="155" t="s">
        <v>16</v>
      </c>
      <c r="DY23" s="156"/>
      <c r="DZ23" s="156"/>
      <c r="EA23" s="156"/>
      <c r="EB23" s="156"/>
      <c r="EC23" s="156"/>
      <c r="ED23" s="156"/>
      <c r="EE23" s="156"/>
      <c r="EF23" s="157"/>
      <c r="EG23" s="155" t="s">
        <v>17</v>
      </c>
      <c r="EH23" s="156"/>
      <c r="EI23" s="156"/>
      <c r="EJ23" s="156"/>
      <c r="EK23" s="156"/>
      <c r="EL23" s="156"/>
      <c r="EM23" s="156"/>
      <c r="EN23" s="156"/>
      <c r="EO23" s="157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50" t="s">
        <v>154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0" t="s">
        <v>154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  <c r="AG24" s="150" t="s">
        <v>154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 t="s">
        <v>154</v>
      </c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50" t="s">
        <v>154</v>
      </c>
      <c r="BD24" s="151"/>
      <c r="BE24" s="151"/>
      <c r="BF24" s="151"/>
      <c r="BG24" s="151"/>
      <c r="BH24" s="151"/>
      <c r="BI24" s="151"/>
      <c r="BJ24" s="151"/>
      <c r="BK24" s="151"/>
      <c r="BL24" s="151"/>
      <c r="BM24" s="152"/>
      <c r="BN24" s="170"/>
      <c r="BO24" s="164"/>
      <c r="BP24" s="164"/>
      <c r="BQ24" s="164"/>
      <c r="BR24" s="164"/>
      <c r="BS24" s="164"/>
      <c r="BT24" s="164"/>
      <c r="BU24" s="164"/>
      <c r="BV24" s="164"/>
      <c r="BW24" s="171"/>
      <c r="BX24" s="142"/>
      <c r="BY24" s="143"/>
      <c r="BZ24" s="143"/>
      <c r="CA24" s="143"/>
      <c r="CB24" s="143"/>
      <c r="CC24" s="143"/>
      <c r="CD24" s="143"/>
      <c r="CE24" s="143"/>
      <c r="CF24" s="144"/>
      <c r="CG24" s="142"/>
      <c r="CH24" s="143"/>
      <c r="CI24" s="143"/>
      <c r="CJ24" s="143"/>
      <c r="CK24" s="143"/>
      <c r="CL24" s="143"/>
      <c r="CM24" s="143"/>
      <c r="CN24" s="150"/>
      <c r="CO24" s="151"/>
      <c r="CP24" s="151"/>
      <c r="CQ24" s="151"/>
      <c r="CR24" s="151"/>
      <c r="CS24" s="151"/>
      <c r="CT24" s="151"/>
      <c r="CU24" s="151"/>
      <c r="CV24" s="152"/>
      <c r="CW24" s="150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50"/>
      <c r="DY24" s="151"/>
      <c r="DZ24" s="151"/>
      <c r="EA24" s="151"/>
      <c r="EB24" s="151"/>
      <c r="EC24" s="151"/>
      <c r="ED24" s="151"/>
      <c r="EE24" s="151"/>
      <c r="EF24" s="152"/>
      <c r="EG24" s="150"/>
      <c r="EH24" s="151"/>
      <c r="EI24" s="151"/>
      <c r="EJ24" s="151"/>
      <c r="EK24" s="151"/>
      <c r="EL24" s="151"/>
      <c r="EM24" s="151"/>
      <c r="EN24" s="151"/>
      <c r="EO24" s="152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44" customFormat="1" ht="11.25" customHeight="1">
      <c r="A25" s="153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46">
        <v>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6">
        <v>3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>
        <v>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6">
        <v>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146">
        <v>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>
        <v>7</v>
      </c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v>8</v>
      </c>
      <c r="BY25" s="147"/>
      <c r="BZ25" s="147"/>
      <c r="CA25" s="147"/>
      <c r="CB25" s="147"/>
      <c r="CC25" s="147"/>
      <c r="CD25" s="147"/>
      <c r="CE25" s="147"/>
      <c r="CF25" s="148"/>
      <c r="CG25" s="146">
        <v>9</v>
      </c>
      <c r="CH25" s="147"/>
      <c r="CI25" s="147"/>
      <c r="CJ25" s="147"/>
      <c r="CK25" s="147"/>
      <c r="CL25" s="147"/>
      <c r="CM25" s="147"/>
      <c r="CN25" s="146">
        <v>10</v>
      </c>
      <c r="CO25" s="147"/>
      <c r="CP25" s="147"/>
      <c r="CQ25" s="147"/>
      <c r="CR25" s="147"/>
      <c r="CS25" s="147"/>
      <c r="CT25" s="147"/>
      <c r="CU25" s="147"/>
      <c r="CV25" s="148"/>
      <c r="CW25" s="146">
        <v>11</v>
      </c>
      <c r="CX25" s="147"/>
      <c r="CY25" s="147"/>
      <c r="CZ25" s="147"/>
      <c r="DA25" s="147"/>
      <c r="DB25" s="147"/>
      <c r="DC25" s="147"/>
      <c r="DD25" s="147"/>
      <c r="DE25" s="148"/>
      <c r="DF25" s="146">
        <v>12</v>
      </c>
      <c r="DG25" s="147"/>
      <c r="DH25" s="147"/>
      <c r="DI25" s="147"/>
      <c r="DJ25" s="147"/>
      <c r="DK25" s="147"/>
      <c r="DL25" s="147"/>
      <c r="DM25" s="147"/>
      <c r="DN25" s="148"/>
      <c r="DO25" s="146">
        <v>13</v>
      </c>
      <c r="DP25" s="147"/>
      <c r="DQ25" s="147"/>
      <c r="DR25" s="147"/>
      <c r="DS25" s="147"/>
      <c r="DT25" s="147"/>
      <c r="DU25" s="147"/>
      <c r="DV25" s="147"/>
      <c r="DW25" s="148"/>
      <c r="DX25" s="146">
        <v>14</v>
      </c>
      <c r="DY25" s="147"/>
      <c r="DZ25" s="147"/>
      <c r="EA25" s="147"/>
      <c r="EB25" s="147"/>
      <c r="EC25" s="147"/>
      <c r="ED25" s="147"/>
      <c r="EE25" s="147"/>
      <c r="EF25" s="148"/>
      <c r="EG25" s="146">
        <v>15</v>
      </c>
      <c r="EH25" s="147"/>
      <c r="EI25" s="147"/>
      <c r="EJ25" s="147"/>
      <c r="EK25" s="147"/>
      <c r="EL25" s="147"/>
      <c r="EM25" s="147"/>
      <c r="EN25" s="147"/>
      <c r="EO25" s="148"/>
      <c r="EP25" s="149">
        <v>16</v>
      </c>
      <c r="EQ25" s="149"/>
      <c r="ER25" s="149"/>
      <c r="ES25" s="149"/>
      <c r="ET25" s="149"/>
      <c r="EU25" s="149"/>
      <c r="EV25" s="149"/>
      <c r="EW25" s="149"/>
      <c r="EX25" s="149"/>
      <c r="EY25" s="149">
        <v>17</v>
      </c>
      <c r="EZ25" s="149"/>
      <c r="FA25" s="149"/>
      <c r="FB25" s="149"/>
      <c r="FC25" s="149"/>
      <c r="FD25" s="149"/>
      <c r="FE25" s="149"/>
      <c r="FF25" s="149"/>
      <c r="FG25" s="149"/>
    </row>
    <row r="26" spans="1:172" s="41" customFormat="1" ht="69" customHeight="1">
      <c r="A26" s="230" t="s">
        <v>184</v>
      </c>
      <c r="B26" s="231"/>
      <c r="C26" s="231"/>
      <c r="D26" s="231"/>
      <c r="E26" s="231"/>
      <c r="F26" s="231"/>
      <c r="G26" s="231"/>
      <c r="H26" s="231"/>
      <c r="I26" s="231"/>
      <c r="J26" s="232"/>
      <c r="K26" s="142" t="str">
        <f>M17</f>
        <v>обучающиеся за исключением обучающихся с ограниченными возможностями здоровья (ОВЗ) и детей-инвалидов 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4"/>
      <c r="V26" s="142" t="str">
        <f>Z17</f>
        <v>не указано</v>
      </c>
      <c r="W26" s="143"/>
      <c r="X26" s="143"/>
      <c r="Y26" s="143"/>
      <c r="Z26" s="143"/>
      <c r="AA26" s="143"/>
      <c r="AB26" s="143"/>
      <c r="AC26" s="143"/>
      <c r="AD26" s="143"/>
      <c r="AE26" s="143"/>
      <c r="AF26" s="144"/>
      <c r="AG26" s="142" t="str">
        <f>AM17</f>
        <v>не указано</v>
      </c>
      <c r="AH26" s="143"/>
      <c r="AI26" s="143"/>
      <c r="AJ26" s="143"/>
      <c r="AK26" s="143"/>
      <c r="AL26" s="143"/>
      <c r="AM26" s="143"/>
      <c r="AN26" s="143"/>
      <c r="AO26" s="143"/>
      <c r="AP26" s="143"/>
      <c r="AQ26" s="144"/>
      <c r="AR26" s="133" t="str">
        <f>AZ17</f>
        <v>очная</v>
      </c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42" t="str">
        <f>BM17</f>
        <v>Х</v>
      </c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N26" s="133" t="s">
        <v>146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29" t="s">
        <v>87</v>
      </c>
      <c r="BY26" s="130"/>
      <c r="BZ26" s="130"/>
      <c r="CA26" s="130"/>
      <c r="CB26" s="130"/>
      <c r="CC26" s="130"/>
      <c r="CD26" s="130"/>
      <c r="CE26" s="130"/>
      <c r="CF26" s="131"/>
      <c r="CG26" s="134" t="s">
        <v>101</v>
      </c>
      <c r="CH26" s="135"/>
      <c r="CI26" s="135"/>
      <c r="CJ26" s="135"/>
      <c r="CK26" s="135"/>
      <c r="CL26" s="135"/>
      <c r="CM26" s="135"/>
      <c r="CN26" s="129">
        <v>222</v>
      </c>
      <c r="CO26" s="130"/>
      <c r="CP26" s="130"/>
      <c r="CQ26" s="130"/>
      <c r="CR26" s="130"/>
      <c r="CS26" s="130"/>
      <c r="CT26" s="130"/>
      <c r="CU26" s="130"/>
      <c r="CV26" s="131"/>
      <c r="CW26" s="129">
        <f>CN26</f>
        <v>222</v>
      </c>
      <c r="CX26" s="130"/>
      <c r="CY26" s="130"/>
      <c r="CZ26" s="130"/>
      <c r="DA26" s="130"/>
      <c r="DB26" s="130"/>
      <c r="DC26" s="130"/>
      <c r="DD26" s="130"/>
      <c r="DE26" s="131"/>
      <c r="DF26" s="129">
        <f>CW26</f>
        <v>222</v>
      </c>
      <c r="DG26" s="130"/>
      <c r="DH26" s="130"/>
      <c r="DI26" s="130"/>
      <c r="DJ26" s="130"/>
      <c r="DK26" s="130"/>
      <c r="DL26" s="130"/>
      <c r="DM26" s="130"/>
      <c r="DN26" s="131"/>
      <c r="DO26" s="142" t="s">
        <v>149</v>
      </c>
      <c r="DP26" s="143"/>
      <c r="DQ26" s="143"/>
      <c r="DR26" s="143"/>
      <c r="DS26" s="143"/>
      <c r="DT26" s="143"/>
      <c r="DU26" s="143"/>
      <c r="DV26" s="143"/>
      <c r="DW26" s="144"/>
      <c r="DX26" s="142" t="s">
        <v>149</v>
      </c>
      <c r="DY26" s="143"/>
      <c r="DZ26" s="143"/>
      <c r="EA26" s="143"/>
      <c r="EB26" s="143"/>
      <c r="EC26" s="143"/>
      <c r="ED26" s="143"/>
      <c r="EE26" s="143"/>
      <c r="EF26" s="144"/>
      <c r="EG26" s="142" t="s">
        <v>149</v>
      </c>
      <c r="EH26" s="143"/>
      <c r="EI26" s="143"/>
      <c r="EJ26" s="143"/>
      <c r="EK26" s="143"/>
      <c r="EL26" s="143"/>
      <c r="EM26" s="143"/>
      <c r="EN26" s="143"/>
      <c r="EO26" s="144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127">
        <f>CN26*5%</f>
        <v>11.100000000000001</v>
      </c>
      <c r="EZ26" s="127"/>
      <c r="FA26" s="127"/>
      <c r="FB26" s="127"/>
      <c r="FC26" s="127"/>
      <c r="FD26" s="127"/>
      <c r="FE26" s="127"/>
      <c r="FF26" s="127"/>
      <c r="FG26" s="127"/>
      <c r="FP26" s="48">
        <v>222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</row>
    <row r="31" spans="1:163" s="4" customFormat="1" ht="15.7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20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 t="s">
        <v>21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 t="s">
        <v>22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 t="s">
        <v>23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</row>
    <row r="32" spans="1:163" s="45" customFormat="1" ht="15.75" customHeigh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>
        <v>2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 t="s">
        <v>24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 t="s">
        <v>25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6">
        <v>5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81</v>
      </c>
    </row>
    <row r="36" s="7" customFormat="1" ht="9.75" customHeight="1"/>
    <row r="37" spans="1:163" s="7" customFormat="1" ht="124.5" customHeight="1">
      <c r="A37" s="121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 t="s">
        <v>147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</row>
    <row r="38" spans="41:163" ht="15.75" customHeight="1">
      <c r="AO38" s="123" t="s">
        <v>27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83</v>
      </c>
    </row>
    <row r="41" ht="7.5" customHeight="1"/>
    <row r="42" spans="1:163" s="4" customFormat="1" ht="15.75" customHeight="1">
      <c r="A42" s="124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 t="s">
        <v>29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 t="s">
        <v>30</v>
      </c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</row>
    <row r="43" spans="1:163" s="4" customFormat="1" ht="15.75" customHeight="1">
      <c r="A43" s="116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 t="s">
        <v>31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8">
        <v>3</v>
      </c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4" customFormat="1" ht="215.25" customHeight="1">
      <c r="A44" s="119" t="s">
        <v>84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 t="s">
        <v>103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 t="s">
        <v>103</v>
      </c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Инна Биенко</cp:lastModifiedBy>
  <cp:lastPrinted>2019-01-18T00:09:48Z</cp:lastPrinted>
  <dcterms:created xsi:type="dcterms:W3CDTF">2008-10-01T13:21:49Z</dcterms:created>
  <dcterms:modified xsi:type="dcterms:W3CDTF">2019-01-18T00:13:34Z</dcterms:modified>
  <cp:category/>
  <cp:version/>
  <cp:contentType/>
  <cp:contentStatus/>
</cp:coreProperties>
</file>