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20" windowHeight="11940" tabRatio="1000" firstSheet="8" activeTab="18"/>
  </bookViews>
  <sheets>
    <sheet name="тит.лист" sheetId="1" r:id="rId1"/>
    <sheet name="Разд. 1 ГПД НО инв." sheetId="2" r:id="rId2"/>
    <sheet name="Разд. 2 ГПД НО проч." sheetId="3" r:id="rId3"/>
    <sheet name="Разд. 3 ГПД ОО инв" sheetId="4" r:id="rId4"/>
    <sheet name="Разд. 4 ГПД ОО проч. " sheetId="5" r:id="rId5"/>
    <sheet name="Разд. 5 НО инв." sheetId="6" r:id="rId6"/>
    <sheet name="Разд. 6 НО ОВЗ адапт." sheetId="7" r:id="rId7"/>
    <sheet name="Разд. 7 НО проч." sheetId="8" r:id="rId8"/>
    <sheet name="Разд. 8 ОО инв. " sheetId="9" r:id="rId9"/>
    <sheet name="Разд. 9 ОО ОВЗ на дому адап" sheetId="10" r:id="rId10"/>
    <sheet name="Разд. 10 ОО ОВЗ " sheetId="11" r:id="rId11"/>
    <sheet name="Разд. 11 ОО ОВЗ адапт " sheetId="12" r:id="rId12"/>
    <sheet name="Разд. 12 ОО проч." sheetId="13" r:id="rId13"/>
    <sheet name="Разд. 13 СО инв на дому" sheetId="14" r:id="rId14"/>
    <sheet name="Разд. 14 СО проч." sheetId="15" r:id="rId15"/>
    <sheet name="Разд. 15  ДО соц.-пед." sheetId="16" r:id="rId16"/>
    <sheet name="Разд. 16 ДО худож." sheetId="17" r:id="rId17"/>
    <sheet name="Разд. 17 ДО ест.науч." sheetId="18" r:id="rId18"/>
    <sheet name="Разд. 18 ДО физ.-спорт." sheetId="19" r:id="rId19"/>
    <sheet name="стр.4_6" sheetId="20" r:id="rId20"/>
  </sheets>
  <externalReferences>
    <externalReference r:id="rId23"/>
  </externalReferences>
  <definedNames>
    <definedName name="_xlnm.Print_Area" localSheetId="1">'Разд. 1 ГПД НО инв.'!$A$1:$FG$46</definedName>
    <definedName name="_xlnm.Print_Area" localSheetId="10">'Разд. 10 ОО ОВЗ '!$A$1:$FG$44</definedName>
    <definedName name="_xlnm.Print_Area" localSheetId="11">'Разд. 11 ОО ОВЗ адапт '!$A$1:$FG$44</definedName>
    <definedName name="_xlnm.Print_Area" localSheetId="12">'Разд. 12 ОО проч.'!$A$1:$FG$44</definedName>
    <definedName name="_xlnm.Print_Area" localSheetId="13">'Разд. 13 СО инв на дому'!$A$1:$FG$44</definedName>
    <definedName name="_xlnm.Print_Area" localSheetId="14">'Разд. 14 СО проч.'!$A$1:$FG$44</definedName>
    <definedName name="_xlnm.Print_Area" localSheetId="15">'Разд. 15  ДО соц.-пед.'!$A$1:$FG$44</definedName>
    <definedName name="_xlnm.Print_Area" localSheetId="16">'Разд. 16 ДО худож.'!$A$1:$FG$44</definedName>
    <definedName name="_xlnm.Print_Area" localSheetId="17">'Разд. 17 ДО ест.науч.'!$A$1:$FG$44</definedName>
    <definedName name="_xlnm.Print_Area" localSheetId="18">'Разд. 18 ДО физ.-спорт.'!$A$1:$FG$44</definedName>
    <definedName name="_xlnm.Print_Area" localSheetId="2">'Разд. 2 ГПД НО проч.'!$A$1:$FG$46</definedName>
    <definedName name="_xlnm.Print_Area" localSheetId="3">'Разд. 3 ГПД ОО инв'!$A$1:$FG$46</definedName>
    <definedName name="_xlnm.Print_Area" localSheetId="4">'Разд. 4 ГПД ОО проч. '!$A$1:$FG$46</definedName>
    <definedName name="_xlnm.Print_Area" localSheetId="5">'Разд. 5 НО инв.'!$A$1:$FG$44</definedName>
    <definedName name="_xlnm.Print_Area" localSheetId="6">'Разд. 6 НО ОВЗ адапт.'!$A$1:$FG$44</definedName>
    <definedName name="_xlnm.Print_Area" localSheetId="7">'Разд. 7 НО проч.'!$A$1:$FG$44</definedName>
    <definedName name="_xlnm.Print_Area" localSheetId="8">'Разд. 8 ОО инв. '!$A$1:$FG$44</definedName>
    <definedName name="_xlnm.Print_Area" localSheetId="9">'Разд. 9 ОО ОВЗ на дому адап'!$A$1:$FG$44</definedName>
    <definedName name="_xlnm.Print_Area" localSheetId="19">'стр.4_6'!$A$1:$FG$17</definedName>
    <definedName name="_xlnm.Print_Area" localSheetId="0">'тит.лист'!$A$1:$FG$25</definedName>
  </definedNames>
  <calcPr fullCalcOnLoad="1"/>
</workbook>
</file>

<file path=xl/sharedStrings.xml><?xml version="1.0" encoding="utf-8"?>
<sst xmlns="http://schemas.openxmlformats.org/spreadsheetml/2006/main" count="2211" uniqueCount="203">
  <si>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</si>
  <si>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</si>
  <si>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</si>
  <si>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</si>
  <si>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</si>
  <si>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</si>
  <si>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</si>
  <si>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</si>
  <si>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</si>
  <si>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</si>
  <si>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</si>
  <si>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</si>
  <si>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</si>
  <si>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</si>
  <si>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</si>
  <si>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</si>
  <si>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</si>
  <si>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</si>
  <si>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</si>
  <si>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</si>
  <si>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</si>
  <si>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</si>
  <si>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</si>
  <si>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</si>
  <si>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</si>
  <si>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</si>
  <si>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</si>
  <si>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</si>
  <si>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</si>
  <si>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</si>
  <si>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</si>
  <si>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</si>
  <si>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</si>
  <si>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</si>
  <si>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</si>
  <si>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</si>
  <si>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</si>
  <si>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</si>
  <si>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</si>
  <si>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</si>
  <si>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</si>
  <si>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</si>
  <si>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t>в абсолют-ных 
показа-телях</t>
  </si>
  <si>
    <t>в процен-тах</t>
  </si>
  <si>
    <t xml:space="preserve">МУНИЦИПАЛЬНОЕ ЗАДАНИЕ № </t>
  </si>
  <si>
    <t>Управление образования Администрации Елизовского муниципального района - муниципального казенного учреждения</t>
  </si>
  <si>
    <t>Начальник</t>
  </si>
  <si>
    <t xml:space="preserve">Е.А.Кудрявцева </t>
  </si>
  <si>
    <t>Дата окончания действия</t>
  </si>
  <si>
    <t>Реализация дополнительных общеразвивающих программ</t>
  </si>
  <si>
    <t xml:space="preserve">Часть I. Сведения об оказываемых муниципальных услугах </t>
  </si>
  <si>
    <t xml:space="preserve">1. Наименование  муниципальной услуги </t>
  </si>
  <si>
    <t xml:space="preserve">2. Категории потребителей муниципальной услуги </t>
  </si>
  <si>
    <t xml:space="preserve">3. Показатели, характеризующие объем и (или) качество муниципальной услуги </t>
  </si>
  <si>
    <t xml:space="preserve">наименование показателя </t>
  </si>
  <si>
    <t>код по ОКЕИ</t>
  </si>
  <si>
    <t xml:space="preserve">наимено-вание 
показа-
теля </t>
  </si>
  <si>
    <t xml:space="preserve">наимено-вание </t>
  </si>
  <si>
    <t xml:space="preserve">код по ОКЕИ </t>
  </si>
  <si>
    <t>Показатель объема 
муниципальной услуги</t>
  </si>
  <si>
    <t>Значение показателя объема
муниципальной услуги</t>
  </si>
  <si>
    <t xml:space="preserve">Допустимые (возможные) 
отклонения от установленных показателей объема муниципальной
услуги </t>
  </si>
  <si>
    <t>1</t>
  </si>
  <si>
    <t xml:space="preserve">3.1. Показатели, характеризующие качество муниципальной услуги 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</si>
  <si>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</si>
  <si>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</si>
  <si>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</si>
  <si>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</si>
  <si>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</si>
  <si>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</si>
  <si>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Размещение информации в сети Интернет, на информационных стендах</t>
  </si>
  <si>
    <t>Физические лица</t>
  </si>
  <si>
    <t>Х</t>
  </si>
  <si>
    <t>Человек</t>
  </si>
  <si>
    <t>Бесплатная</t>
  </si>
  <si>
    <t>Присмотр и уход</t>
  </si>
  <si>
    <t>Размер 
платы (цена, тариф)</t>
  </si>
  <si>
    <t>Не указано</t>
  </si>
  <si>
    <t>Число человеко-дней пребывания</t>
  </si>
  <si>
    <t>Человеко-день</t>
  </si>
  <si>
    <t>Число детей</t>
  </si>
  <si>
    <t>Число человеко-часов пребывания</t>
  </si>
  <si>
    <t>Человеко-час</t>
  </si>
  <si>
    <t>540</t>
  </si>
  <si>
    <t>539</t>
  </si>
  <si>
    <t>792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</si>
  <si>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Федеральный закон от 29.12.2012 № 273-ФЗ «Об образовании в Российской Федерации».</t>
  </si>
  <si>
    <t>Постановление Правительства РФ от 10.07.2013 №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организации"; Приказ Рособрнадзора от 29.05.2014 № 785
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информации"</t>
  </si>
  <si>
    <t>Дети-инвалиды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</si>
  <si>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</si>
  <si>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</si>
  <si>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</si>
  <si>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</si>
  <si>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Последующий контроль в форме выездной проверки</t>
  </si>
  <si>
    <t>1) в соответствии с планом, графиком проведения выездных проверок;
2) по мере необходимости (в случае поступлений обоснованных жалоб потребителей, требований 
правоохранительных органов)</t>
  </si>
  <si>
    <t>Управление образования Администрации Елизовского муниципального района - муниципальное казенное учреждение</t>
  </si>
  <si>
    <t>Последующий контроль в форме камеральной проверки отчетности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</si>
  <si>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</si>
  <si>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</si>
  <si>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 xml:space="preserve">предоставление пояснительной записки с обоснованием расчетов показателей объема и качества, причин отклонения                        </t>
  </si>
  <si>
    <t>4.1. Периодичность представления отчетов о выполнении муниципального задания</t>
  </si>
  <si>
    <t>ежеквартально, ежегодно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</si>
  <si>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</si>
  <si>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</si>
  <si>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</si>
  <si>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</si>
  <si>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5</t>
  </si>
  <si>
    <t>не указано</t>
  </si>
  <si>
    <t>6</t>
  </si>
  <si>
    <t>адаптированная образовательная программа</t>
  </si>
  <si>
    <t>7</t>
  </si>
  <si>
    <t>8</t>
  </si>
  <si>
    <t>Очная</t>
  </si>
  <si>
    <t>9</t>
  </si>
  <si>
    <t>10</t>
  </si>
  <si>
    <t>42.Г42.0</t>
  </si>
  <si>
    <t>художественной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</si>
  <si>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29.08.2013 №1008 "Об утверждении Порядка организации и осуществления образовательной деятельности по дополнительным общеобразовательным программам";
4. Федеральный закон от 29.12.2012 № 273-ФЗ «Об образовании в Российской Федерации».</t>
  </si>
  <si>
    <t>Количество человеко-часов</t>
  </si>
  <si>
    <t xml:space="preserve">Часть III. Прочие сведения о муниципальном задании </t>
  </si>
  <si>
    <t>ликвидация учреждения; реорганизация учреждения;перераспределение полномочий, повлекшее исключение из компетенции учреждения полномочий по оказанию муниципальной услуги; исключение муниципальной услуги из общероссийского (базового) перечня муниципальных услуг (работ); иные, предусмотренные правовыми актами случаи, влекущие за собой невозможность оказания муниципальной услуги, не устранимую в краткосрочной перспективе.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</si>
  <si>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</si>
  <si>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</si>
  <si>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</si>
  <si>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Обучающиеся, за исключением детей-инвалидов и инвалидов</t>
  </si>
  <si>
    <t>группа продленного дня</t>
  </si>
  <si>
    <t>34.787.0</t>
  </si>
  <si>
    <t>85.12</t>
  </si>
  <si>
    <t>очная</t>
  </si>
  <si>
    <t>Число обучающихся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</si>
  <si>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4. Федеральный закон от 29.12.2012 № 273-ФЗ «Об образовании в Российской Федерации».</t>
  </si>
  <si>
    <t>обучающиеся с ограниченными возможностями здоровья (ОВЗ)</t>
  </si>
  <si>
    <t>бесплатная</t>
  </si>
  <si>
    <t>85.13</t>
  </si>
  <si>
    <t>35.791.0</t>
  </si>
  <si>
    <t>дети-инвалиды</t>
  </si>
  <si>
    <t>11</t>
  </si>
  <si>
    <t>85.14</t>
  </si>
  <si>
    <t>36.794.0</t>
  </si>
  <si>
    <t>12</t>
  </si>
  <si>
    <t>13</t>
  </si>
  <si>
    <t>3.2. Показатели, характеризующие объем муниципальной услуги</t>
  </si>
  <si>
    <t>14</t>
  </si>
  <si>
    <t>15</t>
  </si>
  <si>
    <t>16</t>
  </si>
  <si>
    <t>17</t>
  </si>
  <si>
    <t>cоциально-педагогической</t>
  </si>
  <si>
    <t>естественнонаучной</t>
  </si>
  <si>
    <t xml:space="preserve">МБОУ «Пионерская средняя школа имени М.А.Евсюковой»  </t>
  </si>
  <si>
    <t>21</t>
  </si>
  <si>
    <t>34.785.0</t>
  </si>
  <si>
    <t xml:space="preserve">Уникальный номер реестровой записи/технический номер </t>
  </si>
  <si>
    <t xml:space="preserve">880900О.99.0.БА80АА21000/
34785000100400004001100
</t>
  </si>
  <si>
    <t>34; БА80; БА81; 35; ББ05; БА96; 36; ББ11; 42;  ББ52</t>
  </si>
  <si>
    <t xml:space="preserve">880900О.99.0.БА80АБ89000/
34785000500400004007100
</t>
  </si>
  <si>
    <t xml:space="preserve">Дети-инвалиды </t>
  </si>
  <si>
    <t>801012О.99.0.БА81АЩ48001/
34787000300500101000101</t>
  </si>
  <si>
    <t>801012О.99.0.БА81АА00001/
34787000100400101005101</t>
  </si>
  <si>
    <t>801012О.99.0.БА81АЦ60001/
34787000300300101005101</t>
  </si>
  <si>
    <t xml:space="preserve">обучающиеся за исключением обучающихся с ограниченными возможностями здоровья (ОВЗ) и детей-инвалидов </t>
  </si>
  <si>
    <t xml:space="preserve">дети-инвалиды </t>
  </si>
  <si>
    <t>802111О.99.0.БА96АЭ08001/
35791000300500101004101</t>
  </si>
  <si>
    <t xml:space="preserve"> проходящие обучение по состоянию здоровья на дому</t>
  </si>
  <si>
    <t>802111О.99.0.БА96АА25001/
35791000100400201008101</t>
  </si>
  <si>
    <t xml:space="preserve"> адаптированная образовательная программа</t>
  </si>
  <si>
    <t>802111О.99.0.БА96АШ58001/
35791000300400101007101</t>
  </si>
  <si>
    <t>802111О.99.0.БА96АА00001/
35791000100400101009101</t>
  </si>
  <si>
    <t xml:space="preserve">обучающиеся с ограниченными возможностями здоровья (ОВЗ) </t>
  </si>
  <si>
    <t>802111О.99.0.БА96АЧ08001/
35791000300300101009101</t>
  </si>
  <si>
    <t>802112О.99.0.ББ11АЧ08001/
36794000300300101006101</t>
  </si>
  <si>
    <t xml:space="preserve"> обучающиеся за исключением обучающихся с ограниченными возможностями здоровья (ОВЗ) и детей-инвалидов </t>
  </si>
  <si>
    <t>804200О.99.0.ББ52АЖ24000/
42Г42001000300601008100</t>
  </si>
  <si>
    <t>804200О.99.0.ББ52АЕ76000/
42Г42001000300401000100</t>
  </si>
  <si>
    <t>804200О.99.0.ББ52АЕ28000/
42Г42001000300201002100</t>
  </si>
  <si>
    <t>804200О.99.0.ББ52АЕ52000/
42Г42001000300301001100</t>
  </si>
  <si>
    <t>физкультурно-спортивной</t>
  </si>
  <si>
    <t>35.785.0</t>
  </si>
  <si>
    <t>889111О.99.0.БА93АА21000/
35785000300400004007100</t>
  </si>
  <si>
    <t>889111О.99.0.БА93АБ89000/
35785001600400004002100</t>
  </si>
  <si>
    <t>22</t>
  </si>
  <si>
    <t>(указывается вид деятельности муниципального учреждения, по которым ему утверждается муниципальное задание)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</si>
  <si>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</si>
  <si>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</si>
  <si>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</si>
  <si>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Показатель, 
характеризующий условия (формы) оказания муниципальной услуги</t>
  </si>
  <si>
    <t>ежеквартально в срок до 10 числа месяца, следующего за отчетным кварталом; ежегодно в срок до 10 января года, следующего за отчетным</t>
  </si>
  <si>
    <t>Приложение № 1 к приказу УО от ________20___ г. № ____</t>
  </si>
  <si>
    <t>35</t>
  </si>
  <si>
    <t>(наименование органа, осуществляющего функции и полномочия учредителя, главного распорядителя средств бюджета Елизовского муниципального района, муниципального учреждения)</t>
  </si>
  <si>
    <t>01.01.2021</t>
  </si>
  <si>
    <t xml:space="preserve">Вид деятельности муниципального учреждения </t>
  </si>
  <si>
    <t>Предоставление услуг по дневному уходу за детьми</t>
  </si>
  <si>
    <t>88.91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</si>
  <si>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</si>
  <si>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</si>
  <si>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</si>
  <si>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дополнительное детей и взрослых</t>
  </si>
  <si>
    <t>85.41</t>
  </si>
  <si>
    <t>23</t>
  </si>
  <si>
    <t>Наименование муниципального учреждения</t>
  </si>
  <si>
    <t>802112О.99.0.ББ11АЭ33001/
36794000300500201000101</t>
  </si>
  <si>
    <t>проходящие обучение по состоянию здоровья на дому</t>
  </si>
  <si>
    <t>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</si>
</sst>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/>
    </xf>
    <xf numFmtId="173" fontId="1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1" fillId="0" borderId="11" xfId="0" applyNumberFormat="1" applyFont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top"/>
    </xf>
    <xf numFmtId="0" fontId="8" fillId="0" borderId="28" xfId="0" applyNumberFormat="1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/>
    </xf>
    <xf numFmtId="49" fontId="8" fillId="0" borderId="15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8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8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left" wrapText="1"/>
    </xf>
    <xf numFmtId="0" fontId="5" fillId="0" borderId="29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5" fillId="0" borderId="28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5;\&#1056;&#1072;&#1073;&#1086;&#1095;&#1072;&#1103;%20&#1087;&#1072;&#1087;&#1082;&#1072;\&#1052;&#1091;&#1085;&#1080;&#1094;&#1080;&#1087;&#1072;&#1083;&#1100;&#1085;&#1086;&#1077;%20&#1079;&#1072;&#1076;&#1072;&#1085;&#1080;&#1077;\2021%20&#1075;&#1086;&#1076;\&#1064;&#1082;&#1086;&#1083;&#1099;\&#1052;&#1041;&#1054;&#1059;%20&#1045;&#1057;&#1064;%20&#8470;%202\&#1052;&#1091;&#1085;.&#1079;&#1072;&#1076;&#1072;&#1085;&#1080;&#1077;%20&#1052;&#1041;&#1054;&#1059;%20&#1045;&#1057;&#1064;%202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Разд. 1 ГПД НО инв."/>
      <sheetName val="Разд. 2 ГПД НО проч."/>
      <sheetName val="Разд. 3 ГПД ОО проч. "/>
      <sheetName val="Разд. 4 НО инв."/>
      <sheetName val="Разд. 5 НО инв. адапт."/>
      <sheetName val="Разд. 6 НО ОВЗ адапт. "/>
      <sheetName val="Разд. 7 НО проч."/>
      <sheetName val="Разд. 8 ОО инв. на дому "/>
      <sheetName val="Разд. 9 ОО инв. на дому адапт"/>
      <sheetName val="Разд. 10 НО инв."/>
      <sheetName val="Разд. 11 ОО ОВЗ адапт. "/>
      <sheetName val="Разд. 12 ОО проч."/>
      <sheetName val="Разд. 13 СО инв на дому"/>
      <sheetName val="Разд. 14 СО проч."/>
      <sheetName val="Разд. 15 ДО худож."/>
      <sheetName val="Разд. 16 ДО физ.-спорт."/>
      <sheetName val="Разд. 17 ДО техн."/>
      <sheetName val="Разд. 18 ДО ест.науч."/>
      <sheetName val="стр.4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A17" sqref="A17:AK17"/>
    </sheetView>
  </sheetViews>
  <sheetFormatPr defaultColWidth="0.875" defaultRowHeight="12" customHeight="1"/>
  <cols>
    <col min="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04:158" s="8" customFormat="1" ht="14.25" customHeight="1">
      <c r="CZ1" s="49" t="s">
        <v>186</v>
      </c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</row>
    <row r="2" s="10" customFormat="1" ht="12" customHeight="1"/>
    <row r="3" ht="15"/>
    <row r="4" spans="83:163" s="4" customFormat="1" ht="15.75">
      <c r="CE4" s="70" t="s">
        <v>4</v>
      </c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</row>
    <row r="5" spans="83:163" s="4" customFormat="1" ht="33" customHeight="1">
      <c r="CE5" s="71" t="s">
        <v>45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</row>
    <row r="6" spans="83:163" s="8" customFormat="1" ht="37.5" customHeight="1">
      <c r="CE6" s="72" t="s">
        <v>188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</row>
    <row r="7" spans="83:163" s="7" customFormat="1" ht="15.75">
      <c r="CE7" s="73" t="s">
        <v>46</v>
      </c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D7" s="79" t="s">
        <v>47</v>
      </c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83:163" s="11" customFormat="1" ht="13.5" customHeight="1">
      <c r="CE8" s="84" t="s">
        <v>7</v>
      </c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K8" s="84" t="s">
        <v>8</v>
      </c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D8" s="84" t="s">
        <v>9</v>
      </c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</row>
    <row r="9" spans="102:163" s="12" customFormat="1" ht="15.75">
      <c r="CX9" s="85" t="s">
        <v>5</v>
      </c>
      <c r="CY9" s="85"/>
      <c r="CZ9" s="86"/>
      <c r="DA9" s="86"/>
      <c r="DB9" s="86"/>
      <c r="DC9" s="86"/>
      <c r="DD9" s="86"/>
      <c r="DE9" s="78" t="s">
        <v>5</v>
      </c>
      <c r="DF9" s="78"/>
      <c r="DG9" s="78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5">
        <v>20</v>
      </c>
      <c r="EC9" s="85"/>
      <c r="ED9" s="85"/>
      <c r="EE9" s="85"/>
      <c r="EF9" s="89"/>
      <c r="EG9" s="89"/>
      <c r="EH9" s="89"/>
      <c r="EI9" s="89"/>
      <c r="EJ9" s="89"/>
      <c r="EK9" s="78" t="s">
        <v>6</v>
      </c>
      <c r="EL9" s="78"/>
      <c r="EM9" s="78"/>
      <c r="EN9" s="78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ht="11.25" customHeight="1"/>
    <row r="11" spans="144:163" s="14" customFormat="1" ht="15" customHeight="1" thickBot="1">
      <c r="EN11" s="75" t="s">
        <v>10</v>
      </c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7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4"/>
      <c r="AJ12" s="24"/>
      <c r="AL12" s="24"/>
      <c r="AM12" s="24"/>
      <c r="AN12" s="24"/>
      <c r="AO12" s="24"/>
      <c r="AP12" s="24"/>
      <c r="AQ12" s="24"/>
      <c r="AR12" s="24"/>
      <c r="AS12" s="24"/>
      <c r="AT12" s="24"/>
      <c r="AU12" s="90" t="s">
        <v>44</v>
      </c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1"/>
      <c r="CV12" s="92" t="s">
        <v>187</v>
      </c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4"/>
      <c r="DP12" s="31"/>
      <c r="DQ12" s="32"/>
      <c r="DR12" s="25"/>
      <c r="DS12" s="25"/>
      <c r="DT12" s="25"/>
      <c r="DU12" s="25"/>
      <c r="DV12" s="25"/>
      <c r="DW12" s="25"/>
      <c r="DX12" s="25"/>
      <c r="DY12" s="62" t="s">
        <v>33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1"/>
      <c r="EN12" s="63" t="s">
        <v>11</v>
      </c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5"/>
    </row>
    <row r="13" spans="122:163" s="5" customFormat="1" ht="9" customHeight="1">
      <c r="DR13" s="27"/>
      <c r="DS13" s="27"/>
      <c r="DT13" s="27"/>
      <c r="DU13" s="27"/>
      <c r="DV13" s="27"/>
      <c r="DW13" s="27"/>
      <c r="DX13" s="27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1"/>
      <c r="EN13" s="66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8"/>
    </row>
    <row r="14" spans="47:163" s="6" customFormat="1" ht="15" customHeight="1">
      <c r="AU14" s="88" t="s">
        <v>0</v>
      </c>
      <c r="AV14" s="88"/>
      <c r="AW14" s="88"/>
      <c r="AX14" s="88"/>
      <c r="AY14" s="88"/>
      <c r="AZ14" s="88"/>
      <c r="BA14" s="88"/>
      <c r="BB14" s="88"/>
      <c r="BC14" s="87" t="s">
        <v>149</v>
      </c>
      <c r="BD14" s="87"/>
      <c r="BE14" s="87"/>
      <c r="BF14" s="87"/>
      <c r="BG14" s="106" t="s">
        <v>1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87" t="s">
        <v>179</v>
      </c>
      <c r="CP14" s="87"/>
      <c r="CQ14" s="87"/>
      <c r="CR14" s="87"/>
      <c r="CS14" s="88" t="s">
        <v>2</v>
      </c>
      <c r="CT14" s="88"/>
      <c r="CU14" s="88"/>
      <c r="CV14" s="88"/>
      <c r="CW14" s="88"/>
      <c r="CX14" s="88"/>
      <c r="CY14" s="87" t="s">
        <v>198</v>
      </c>
      <c r="CZ14" s="87"/>
      <c r="DA14" s="87"/>
      <c r="DB14" s="87"/>
      <c r="DC14" s="105" t="s">
        <v>3</v>
      </c>
      <c r="DD14" s="105"/>
      <c r="DE14" s="105"/>
      <c r="DF14" s="105"/>
      <c r="DG14" s="105"/>
      <c r="DH14" s="105"/>
      <c r="DI14" s="105"/>
      <c r="DJ14" s="105"/>
      <c r="DK14" s="105"/>
      <c r="DL14" s="105"/>
      <c r="DO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8"/>
      <c r="EH14" s="28"/>
      <c r="EI14" s="28"/>
      <c r="EJ14" s="28"/>
      <c r="EK14" s="28"/>
      <c r="EL14" s="28" t="s">
        <v>38</v>
      </c>
      <c r="EN14" s="55" t="s">
        <v>189</v>
      </c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7"/>
    </row>
    <row r="15" spans="122:163" s="6" customFormat="1" ht="3" customHeight="1"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8"/>
      <c r="EH15" s="28"/>
      <c r="EI15" s="28"/>
      <c r="EJ15" s="28"/>
      <c r="EK15" s="28"/>
      <c r="EL15" s="28"/>
      <c r="EN15" s="58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60"/>
    </row>
    <row r="16" spans="122:163" s="6" customFormat="1" ht="29.25" customHeight="1">
      <c r="DR16" s="27"/>
      <c r="DS16" s="27"/>
      <c r="DT16" s="107" t="s">
        <v>48</v>
      </c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N16" s="102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4"/>
    </row>
    <row r="17" spans="1:163" s="7" customFormat="1" ht="66.75" customHeight="1" thickBot="1">
      <c r="A17" s="83" t="s">
        <v>199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69" t="s">
        <v>148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S17" s="26"/>
      <c r="DT17" s="61" t="s">
        <v>34</v>
      </c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30"/>
      <c r="EN17" s="80" t="s">
        <v>153</v>
      </c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2"/>
    </row>
    <row r="18" spans="1:163" s="7" customFormat="1" ht="18" customHeight="1">
      <c r="A18" s="54" t="s">
        <v>190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114" t="s">
        <v>191</v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3"/>
      <c r="EH18" s="53"/>
      <c r="EI18" s="53"/>
      <c r="EJ18" s="53"/>
      <c r="EK18" s="53"/>
      <c r="EL18" s="53" t="s">
        <v>12</v>
      </c>
      <c r="EM18" s="14"/>
      <c r="EN18" s="99" t="s">
        <v>192</v>
      </c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1"/>
    </row>
    <row r="19" spans="1:163" s="7" customFormat="1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115" t="s">
        <v>193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9"/>
      <c r="EH19" s="29"/>
      <c r="EI19" s="29"/>
      <c r="EJ19" s="29"/>
      <c r="EK19" s="29"/>
      <c r="EL19" s="29" t="s">
        <v>12</v>
      </c>
      <c r="EM19" s="1"/>
      <c r="EN19" s="102" t="s">
        <v>127</v>
      </c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4"/>
    </row>
    <row r="20" spans="1:163" s="7" customFormat="1" ht="18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69" t="s">
        <v>194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9"/>
      <c r="EH20" s="29"/>
      <c r="EI20" s="29"/>
      <c r="EJ20" s="29"/>
      <c r="EK20" s="29"/>
      <c r="EL20" s="29" t="s">
        <v>12</v>
      </c>
      <c r="EM20" s="1"/>
      <c r="EN20" s="102" t="s">
        <v>133</v>
      </c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4"/>
    </row>
    <row r="21" spans="1:163" s="7" customFormat="1" ht="18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69" t="s">
        <v>195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9"/>
      <c r="EH21" s="29"/>
      <c r="EI21" s="29"/>
      <c r="EJ21" s="29"/>
      <c r="EK21" s="29"/>
      <c r="EL21" s="29" t="s">
        <v>12</v>
      </c>
      <c r="EM21" s="1"/>
      <c r="EN21" s="108" t="s">
        <v>137</v>
      </c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10"/>
    </row>
    <row r="22" spans="1:163" s="7" customFormat="1" ht="18" customHeight="1" thickBo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69" t="s">
        <v>196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9"/>
      <c r="EH22" s="29"/>
      <c r="EI22" s="29"/>
      <c r="EJ22" s="29"/>
      <c r="EK22" s="29"/>
      <c r="EL22" s="29" t="s">
        <v>12</v>
      </c>
      <c r="EM22" s="1"/>
      <c r="EN22" s="111" t="s">
        <v>197</v>
      </c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3"/>
    </row>
    <row r="23" spans="2:163" s="7" customFormat="1" ht="28.5" customHeight="1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95" t="s">
        <v>180</v>
      </c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29"/>
      <c r="EH23" s="29"/>
      <c r="EI23" s="29"/>
      <c r="EJ23" s="29"/>
      <c r="EK23" s="29"/>
      <c r="EL23" s="29"/>
      <c r="EM23" s="1"/>
      <c r="EN23" s="96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8"/>
    </row>
    <row r="24" spans="1:163" s="7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7"/>
      <c r="EO24" s="17"/>
      <c r="EP24" s="18"/>
      <c r="EQ24" s="17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="7" customFormat="1" ht="15.75"/>
  </sheetData>
  <sheetProtection/>
  <mergeCells count="48">
    <mergeCell ref="DT16:EL16"/>
    <mergeCell ref="EN21:FG21"/>
    <mergeCell ref="AL22:DQ22"/>
    <mergeCell ref="EN22:FG22"/>
    <mergeCell ref="AL18:DQ18"/>
    <mergeCell ref="AL19:DQ19"/>
    <mergeCell ref="AL20:DQ20"/>
    <mergeCell ref="EN20:FG20"/>
    <mergeCell ref="DH9:EA9"/>
    <mergeCell ref="AL23:DQ23"/>
    <mergeCell ref="AL21:DQ21"/>
    <mergeCell ref="EN23:FG23"/>
    <mergeCell ref="AU14:BB14"/>
    <mergeCell ref="BC14:BF14"/>
    <mergeCell ref="CY14:DB14"/>
    <mergeCell ref="EN18:FG18"/>
    <mergeCell ref="EN19:FG19"/>
    <mergeCell ref="DC14:DL14"/>
    <mergeCell ref="ED8:FG8"/>
    <mergeCell ref="CX9:CY9"/>
    <mergeCell ref="CZ9:DD9"/>
    <mergeCell ref="CO14:CR14"/>
    <mergeCell ref="CS14:CX14"/>
    <mergeCell ref="EB9:EE9"/>
    <mergeCell ref="EF9:EJ9"/>
    <mergeCell ref="AU12:CU12"/>
    <mergeCell ref="CV12:DO12"/>
    <mergeCell ref="DE9:DG9"/>
    <mergeCell ref="CE4:FG4"/>
    <mergeCell ref="CE5:FG5"/>
    <mergeCell ref="CE6:FG6"/>
    <mergeCell ref="CE7:DH7"/>
    <mergeCell ref="DK7:EA7"/>
    <mergeCell ref="EN11:FG11"/>
    <mergeCell ref="EK9:EN9"/>
    <mergeCell ref="ED7:FG7"/>
    <mergeCell ref="CE8:DH8"/>
    <mergeCell ref="DK8:EA8"/>
    <mergeCell ref="A18:AK22"/>
    <mergeCell ref="EN14:FG15"/>
    <mergeCell ref="DT17:EL17"/>
    <mergeCell ref="DY12:EL13"/>
    <mergeCell ref="EN12:FG13"/>
    <mergeCell ref="AL17:DQ17"/>
    <mergeCell ref="EN17:FG17"/>
    <mergeCell ref="A17:AK17"/>
    <mergeCell ref="BG14:CN14"/>
    <mergeCell ref="EN16:FG1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7">
      <selection activeCell="FP26" sqref="FP26"/>
    </sheetView>
  </sheetViews>
  <sheetFormatPr defaultColWidth="0.875" defaultRowHeight="12" customHeight="1"/>
  <cols>
    <col min="1" max="9" width="0.875" style="1" customWidth="1"/>
    <col min="10" max="10" width="3.87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113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134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131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164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162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8" customHeight="1">
      <c r="A26" s="232" t="s">
        <v>163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с ограниченными возможностями здоровья (ОВЗ)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 адаптированная образовательная программа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 проходящие обучение по состоянию здоровья на дому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0.05</v>
      </c>
      <c r="EZ26" s="138"/>
      <c r="FA26" s="138"/>
      <c r="FB26" s="138"/>
      <c r="FC26" s="138"/>
      <c r="FD26" s="138"/>
      <c r="FE26" s="138"/>
      <c r="FF26" s="138"/>
      <c r="FG26" s="138"/>
      <c r="FP26" s="38">
        <v>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E3" sqref="CE3"/>
    </sheetView>
  </sheetViews>
  <sheetFormatPr defaultColWidth="0.875" defaultRowHeight="12" customHeight="1"/>
  <cols>
    <col min="1" max="8" width="0.875" style="1" customWidth="1"/>
    <col min="9" max="9" width="4.75390625" style="1" customWidth="1"/>
    <col min="10" max="20" width="0.875" style="1" customWidth="1"/>
    <col min="21" max="21" width="4.37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114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134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131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8" customHeight="1">
      <c r="A26" s="232" t="s">
        <v>165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с ограниченными возможностями здоровья (ОВЗ)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0.05</v>
      </c>
      <c r="EZ26" s="138"/>
      <c r="FA26" s="138"/>
      <c r="FB26" s="138"/>
      <c r="FC26" s="138"/>
      <c r="FD26" s="138"/>
      <c r="FE26" s="138"/>
      <c r="FF26" s="138"/>
      <c r="FG26" s="138"/>
      <c r="FP26" s="38">
        <v>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4">
      <selection activeCell="CN27" sqref="CN27"/>
    </sheetView>
  </sheetViews>
  <sheetFormatPr defaultColWidth="0.875" defaultRowHeight="12" customHeight="1"/>
  <cols>
    <col min="1" max="9" width="0.875" style="1" customWidth="1"/>
    <col min="10" max="10" width="4.875" style="1" customWidth="1"/>
    <col min="11" max="20" width="0.875" style="1" customWidth="1"/>
    <col min="21" max="21" width="3.25390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136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134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167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109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8" customHeight="1">
      <c r="A26" s="232" t="s">
        <v>166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с ограниченными возможностями здоровья (ОВЗ)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адаптированная образовательная программа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11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11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11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0.55</v>
      </c>
      <c r="EZ26" s="138"/>
      <c r="FA26" s="138"/>
      <c r="FB26" s="138"/>
      <c r="FC26" s="138"/>
      <c r="FD26" s="138"/>
      <c r="FE26" s="138"/>
      <c r="FF26" s="138"/>
      <c r="FG26" s="138"/>
      <c r="FP26" s="38">
        <v>11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A39" sqref="A39:IV39"/>
    </sheetView>
  </sheetViews>
  <sheetFormatPr defaultColWidth="0.875" defaultRowHeight="12" customHeight="1"/>
  <cols>
    <col min="1" max="9" width="0.875" style="1" customWidth="1"/>
    <col min="10" max="10" width="4.25390625" style="1" customWidth="1"/>
    <col min="11" max="20" width="0.875" style="1" customWidth="1"/>
    <col min="21" max="21" width="3.00390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139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134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159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72.75" customHeight="1">
      <c r="A26" s="232" t="s">
        <v>168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за исключением обучающихся с ограниченными возможностями здоровья (ОВЗ) и детей-инвалидов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241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241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241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12.05</v>
      </c>
      <c r="EZ26" s="138"/>
      <c r="FA26" s="138"/>
      <c r="FB26" s="138"/>
      <c r="FC26" s="138"/>
      <c r="FD26" s="138"/>
      <c r="FE26" s="138"/>
      <c r="FF26" s="138"/>
      <c r="FG26" s="138"/>
      <c r="FP26" s="38">
        <v>241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 hidden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37">
      <selection activeCell="A44" sqref="A44:BC44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20" width="0.875" style="1" customWidth="1"/>
    <col min="21" max="21" width="2.75390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140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123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138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200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135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201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84" customHeight="1">
      <c r="A26" s="232" t="s">
        <v>200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дети-инвалиды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проходящие обучение по состоянию здоровья на дому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0.05</v>
      </c>
      <c r="EZ26" s="138"/>
      <c r="FA26" s="138"/>
      <c r="FB26" s="138"/>
      <c r="FC26" s="138"/>
      <c r="FD26" s="138"/>
      <c r="FE26" s="138"/>
      <c r="FF26" s="138"/>
      <c r="FG26" s="138"/>
      <c r="FP26" s="38">
        <v>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7.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 hidden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A43:BC43"/>
    <mergeCell ref="BD43:DE43"/>
    <mergeCell ref="DF43:FG43"/>
    <mergeCell ref="A44:BC44"/>
    <mergeCell ref="BD44:DE44"/>
    <mergeCell ref="DF44:FG44"/>
    <mergeCell ref="A37:AN37"/>
    <mergeCell ref="AO37:FG37"/>
    <mergeCell ref="AO38:FG38"/>
    <mergeCell ref="A42:BC42"/>
    <mergeCell ref="BD42:DE42"/>
    <mergeCell ref="DF42:FG42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0:FG30"/>
    <mergeCell ref="A31:AD31"/>
    <mergeCell ref="AE31:BI31"/>
    <mergeCell ref="BJ31:CG31"/>
    <mergeCell ref="CH31:DE31"/>
    <mergeCell ref="DF31:FG31"/>
    <mergeCell ref="DF26:DN26"/>
    <mergeCell ref="DO26:DW26"/>
    <mergeCell ref="DX26:EF26"/>
    <mergeCell ref="EG26:EO26"/>
    <mergeCell ref="EP26:EX26"/>
    <mergeCell ref="EY26:FG26"/>
    <mergeCell ref="BC26:BM26"/>
    <mergeCell ref="BN26:BW26"/>
    <mergeCell ref="BX26:CF26"/>
    <mergeCell ref="CG26:CM26"/>
    <mergeCell ref="CN26:CV26"/>
    <mergeCell ref="CW26:DE26"/>
    <mergeCell ref="DO25:DW25"/>
    <mergeCell ref="DX25:EF25"/>
    <mergeCell ref="EG25:EO25"/>
    <mergeCell ref="EP25:EX25"/>
    <mergeCell ref="EY25:FG25"/>
    <mergeCell ref="A26:J26"/>
    <mergeCell ref="K26:U26"/>
    <mergeCell ref="V26:AF26"/>
    <mergeCell ref="AG26:AQ26"/>
    <mergeCell ref="AR26:BB26"/>
    <mergeCell ref="BN25:BW25"/>
    <mergeCell ref="BX25:CF25"/>
    <mergeCell ref="CG25:CM25"/>
    <mergeCell ref="CN25:CV25"/>
    <mergeCell ref="CW25:DE25"/>
    <mergeCell ref="DF25:DN25"/>
    <mergeCell ref="A25:J25"/>
    <mergeCell ref="K25:U25"/>
    <mergeCell ref="V25:AF25"/>
    <mergeCell ref="AG25:AQ25"/>
    <mergeCell ref="AR25:BB25"/>
    <mergeCell ref="BC25:BM25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EA22:EB22"/>
    <mergeCell ref="EC22:EF22"/>
    <mergeCell ref="EG22:EI22"/>
    <mergeCell ref="EJ22:EK22"/>
    <mergeCell ref="EL22:EO22"/>
    <mergeCell ref="EP22:EX24"/>
    <mergeCell ref="DI22:DJ22"/>
    <mergeCell ref="DK22:DN22"/>
    <mergeCell ref="DO22:DQ22"/>
    <mergeCell ref="DR22:DS22"/>
    <mergeCell ref="DT22:DW22"/>
    <mergeCell ref="DX22:DZ22"/>
    <mergeCell ref="CQ22:CR22"/>
    <mergeCell ref="CS22:CV22"/>
    <mergeCell ref="CW22:CY22"/>
    <mergeCell ref="CZ22:DA22"/>
    <mergeCell ref="DB22:DE22"/>
    <mergeCell ref="DF22:DH22"/>
    <mergeCell ref="AG22:AQ24"/>
    <mergeCell ref="AR22:BB24"/>
    <mergeCell ref="BC22:BM24"/>
    <mergeCell ref="BN22:BW24"/>
    <mergeCell ref="BX22:CM22"/>
    <mergeCell ref="CN22:CP22"/>
    <mergeCell ref="EV17:FG17"/>
    <mergeCell ref="A21:J24"/>
    <mergeCell ref="K21:AQ21"/>
    <mergeCell ref="AR21:BM21"/>
    <mergeCell ref="BN21:CM21"/>
    <mergeCell ref="CN21:DN21"/>
    <mergeCell ref="DO21:EO21"/>
    <mergeCell ref="EP21:FG21"/>
    <mergeCell ref="K22:U24"/>
    <mergeCell ref="V22:AF24"/>
    <mergeCell ref="CM17:CX17"/>
    <mergeCell ref="CY17:DF17"/>
    <mergeCell ref="DG17:DP17"/>
    <mergeCell ref="DQ17:DZ17"/>
    <mergeCell ref="EA17:EJ17"/>
    <mergeCell ref="EK17:EU17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BM16:BY16"/>
    <mergeCell ref="BZ16:CL16"/>
    <mergeCell ref="CM16:CX16"/>
    <mergeCell ref="CY16:DF16"/>
    <mergeCell ref="DG16:DP16"/>
    <mergeCell ref="DQ16:DZ16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DW13:DZ13"/>
    <mergeCell ref="EA13:EC13"/>
    <mergeCell ref="ED13:EF13"/>
    <mergeCell ref="EG13:EJ13"/>
    <mergeCell ref="EK13:EU15"/>
    <mergeCell ref="EV13:FG15"/>
    <mergeCell ref="EK12:FG12"/>
    <mergeCell ref="M13:Y15"/>
    <mergeCell ref="Z13:AL15"/>
    <mergeCell ref="AM13:AY15"/>
    <mergeCell ref="AZ13:BL15"/>
    <mergeCell ref="BM13:BY15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E3" sqref="CE3"/>
    </sheetView>
  </sheetViews>
  <sheetFormatPr defaultColWidth="0.875" defaultRowHeight="12" customHeight="1"/>
  <cols>
    <col min="1" max="9" width="0.875" style="1" customWidth="1"/>
    <col min="10" max="10" width="2.75390625" style="1" customWidth="1"/>
    <col min="11" max="20" width="0.875" style="1" customWidth="1"/>
    <col min="21" max="21" width="3.62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142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123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138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6.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170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84" customHeight="1">
      <c r="A26" s="232" t="s">
        <v>169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 обучающиеся за исключением обучающихся с ограниченными возможностями здоровья (ОВЗ) и детей-инвалидов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55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55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55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2.75</v>
      </c>
      <c r="EZ26" s="138"/>
      <c r="FA26" s="138"/>
      <c r="FB26" s="138"/>
      <c r="FC26" s="138"/>
      <c r="FD26" s="138"/>
      <c r="FE26" s="138"/>
      <c r="FF26" s="138"/>
      <c r="FG26" s="138"/>
      <c r="FP26" s="38">
        <v>55</v>
      </c>
    </row>
    <row r="27" ht="11.25" customHeight="1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">
      <selection activeCell="CE3" sqref="CE3"/>
    </sheetView>
  </sheetViews>
  <sheetFormatPr defaultColWidth="0.875" defaultRowHeight="12" customHeight="1"/>
  <cols>
    <col min="1" max="9" width="0.875" style="1" customWidth="1"/>
    <col min="10" max="10" width="5.7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143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49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115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107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146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112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72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  <c r="FP24" s="45"/>
    </row>
    <row r="25" spans="1:172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  <c r="FP25" s="46"/>
    </row>
    <row r="26" spans="1:174" s="35" customFormat="1" ht="42" customHeight="1">
      <c r="A26" s="146" t="s">
        <v>171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39" t="str">
        <f>M17</f>
        <v>не указано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 t="str">
        <f>Z17</f>
        <v>не указано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 t="str">
        <f>AM17</f>
        <v>cоциально-педагогической</v>
      </c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 t="s">
        <v>72</v>
      </c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 t="s">
        <v>118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39" t="s">
        <v>82</v>
      </c>
      <c r="BY26" s="139"/>
      <c r="BZ26" s="139"/>
      <c r="CA26" s="139"/>
      <c r="CB26" s="139"/>
      <c r="CC26" s="139"/>
      <c r="CD26" s="139"/>
      <c r="CE26" s="139"/>
      <c r="CF26" s="139"/>
      <c r="CG26" s="239" t="s">
        <v>84</v>
      </c>
      <c r="CH26" s="239"/>
      <c r="CI26" s="239"/>
      <c r="CJ26" s="239"/>
      <c r="CK26" s="239"/>
      <c r="CL26" s="239"/>
      <c r="CM26" s="239"/>
      <c r="CN26" s="139">
        <v>11664</v>
      </c>
      <c r="CO26" s="139"/>
      <c r="CP26" s="139"/>
      <c r="CQ26" s="139"/>
      <c r="CR26" s="139"/>
      <c r="CS26" s="139"/>
      <c r="CT26" s="139"/>
      <c r="CU26" s="139"/>
      <c r="CV26" s="139"/>
      <c r="CW26" s="139">
        <f>CN26</f>
        <v>11664</v>
      </c>
      <c r="CX26" s="139"/>
      <c r="CY26" s="139"/>
      <c r="CZ26" s="139"/>
      <c r="DA26" s="139"/>
      <c r="DB26" s="139"/>
      <c r="DC26" s="139"/>
      <c r="DD26" s="139"/>
      <c r="DE26" s="139"/>
      <c r="DF26" s="139">
        <f>CW26</f>
        <v>11664</v>
      </c>
      <c r="DG26" s="139"/>
      <c r="DH26" s="139"/>
      <c r="DI26" s="139"/>
      <c r="DJ26" s="139"/>
      <c r="DK26" s="139"/>
      <c r="DL26" s="139"/>
      <c r="DM26" s="139"/>
      <c r="DN26" s="139"/>
      <c r="DO26" s="238" t="s">
        <v>74</v>
      </c>
      <c r="DP26" s="238"/>
      <c r="DQ26" s="238"/>
      <c r="DR26" s="238"/>
      <c r="DS26" s="238"/>
      <c r="DT26" s="238"/>
      <c r="DU26" s="238"/>
      <c r="DV26" s="238"/>
      <c r="DW26" s="238"/>
      <c r="DX26" s="238" t="s">
        <v>74</v>
      </c>
      <c r="DY26" s="238"/>
      <c r="DZ26" s="238"/>
      <c r="EA26" s="238"/>
      <c r="EB26" s="238"/>
      <c r="EC26" s="238"/>
      <c r="ED26" s="238"/>
      <c r="EE26" s="238"/>
      <c r="EF26" s="238"/>
      <c r="EG26" s="238" t="s">
        <v>74</v>
      </c>
      <c r="EH26" s="238"/>
      <c r="EI26" s="238"/>
      <c r="EJ26" s="238"/>
      <c r="EK26" s="238"/>
      <c r="EL26" s="238"/>
      <c r="EM26" s="238"/>
      <c r="EN26" s="238"/>
      <c r="EO26" s="238"/>
      <c r="EP26" s="137">
        <v>10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CN26*10%</f>
        <v>1166.4</v>
      </c>
      <c r="EZ26" s="138"/>
      <c r="FA26" s="138"/>
      <c r="FB26" s="138"/>
      <c r="FC26" s="138"/>
      <c r="FD26" s="138"/>
      <c r="FE26" s="138"/>
      <c r="FF26" s="138"/>
      <c r="FG26" s="138"/>
      <c r="FP26" s="44"/>
      <c r="FR26" s="48">
        <v>11664</v>
      </c>
    </row>
    <row r="27" ht="15">
      <c r="FP27" s="47"/>
    </row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3" customFormat="1" ht="15.7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11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117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3.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">
      <selection activeCell="CE3" sqref="CE3"/>
    </sheetView>
  </sheetViews>
  <sheetFormatPr defaultColWidth="0.875" defaultRowHeight="12" customHeight="1"/>
  <cols>
    <col min="1" max="9" width="0.875" style="1" customWidth="1"/>
    <col min="10" max="10" width="4.2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144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49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115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107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116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112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72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  <c r="FP24" s="45"/>
    </row>
    <row r="25" spans="1:172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  <c r="FP25" s="46"/>
    </row>
    <row r="26" spans="1:174" s="35" customFormat="1" ht="42" customHeight="1">
      <c r="A26" s="146" t="s">
        <v>172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39" t="s">
        <v>107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 t="s">
        <v>107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 t="s">
        <v>116</v>
      </c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 t="s">
        <v>112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 t="s">
        <v>72</v>
      </c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 t="s">
        <v>118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39" t="s">
        <v>82</v>
      </c>
      <c r="BY26" s="139"/>
      <c r="BZ26" s="139"/>
      <c r="CA26" s="139"/>
      <c r="CB26" s="139"/>
      <c r="CC26" s="139"/>
      <c r="CD26" s="139"/>
      <c r="CE26" s="139"/>
      <c r="CF26" s="139"/>
      <c r="CG26" s="239" t="s">
        <v>84</v>
      </c>
      <c r="CH26" s="239"/>
      <c r="CI26" s="239"/>
      <c r="CJ26" s="239"/>
      <c r="CK26" s="239"/>
      <c r="CL26" s="239"/>
      <c r="CM26" s="239"/>
      <c r="CN26" s="139">
        <v>14288</v>
      </c>
      <c r="CO26" s="139"/>
      <c r="CP26" s="139"/>
      <c r="CQ26" s="139"/>
      <c r="CR26" s="139"/>
      <c r="CS26" s="139"/>
      <c r="CT26" s="139"/>
      <c r="CU26" s="139"/>
      <c r="CV26" s="139"/>
      <c r="CW26" s="139">
        <f>CN26</f>
        <v>14288</v>
      </c>
      <c r="CX26" s="139"/>
      <c r="CY26" s="139"/>
      <c r="CZ26" s="139"/>
      <c r="DA26" s="139"/>
      <c r="DB26" s="139"/>
      <c r="DC26" s="139"/>
      <c r="DD26" s="139"/>
      <c r="DE26" s="139"/>
      <c r="DF26" s="139">
        <f>CW26</f>
        <v>14288</v>
      </c>
      <c r="DG26" s="139"/>
      <c r="DH26" s="139"/>
      <c r="DI26" s="139"/>
      <c r="DJ26" s="139"/>
      <c r="DK26" s="139"/>
      <c r="DL26" s="139"/>
      <c r="DM26" s="139"/>
      <c r="DN26" s="139"/>
      <c r="DO26" s="238" t="s">
        <v>74</v>
      </c>
      <c r="DP26" s="238"/>
      <c r="DQ26" s="238"/>
      <c r="DR26" s="238"/>
      <c r="DS26" s="238"/>
      <c r="DT26" s="238"/>
      <c r="DU26" s="238"/>
      <c r="DV26" s="238"/>
      <c r="DW26" s="238"/>
      <c r="DX26" s="238" t="s">
        <v>74</v>
      </c>
      <c r="DY26" s="238"/>
      <c r="DZ26" s="238"/>
      <c r="EA26" s="238"/>
      <c r="EB26" s="238"/>
      <c r="EC26" s="238"/>
      <c r="ED26" s="238"/>
      <c r="EE26" s="238"/>
      <c r="EF26" s="238"/>
      <c r="EG26" s="238" t="s">
        <v>74</v>
      </c>
      <c r="EH26" s="238"/>
      <c r="EI26" s="238"/>
      <c r="EJ26" s="238"/>
      <c r="EK26" s="238"/>
      <c r="EL26" s="238"/>
      <c r="EM26" s="238"/>
      <c r="EN26" s="238"/>
      <c r="EO26" s="238"/>
      <c r="EP26" s="137">
        <v>10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CN26*10%</f>
        <v>1428.8000000000002</v>
      </c>
      <c r="EZ26" s="138"/>
      <c r="FA26" s="138"/>
      <c r="FB26" s="138"/>
      <c r="FC26" s="138"/>
      <c r="FD26" s="138"/>
      <c r="FE26" s="138"/>
      <c r="FF26" s="138"/>
      <c r="FG26" s="138"/>
      <c r="FP26" s="44"/>
      <c r="FR26" s="48">
        <v>14288</v>
      </c>
    </row>
    <row r="27" ht="15">
      <c r="FP27" s="47"/>
    </row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3" customFormat="1" ht="15.7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11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117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3.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">
      <selection activeCell="DO21" sqref="DO21:EO21"/>
    </sheetView>
  </sheetViews>
  <sheetFormatPr defaultColWidth="0.875" defaultRowHeight="12" customHeight="1"/>
  <cols>
    <col min="1" max="9" width="0.875" style="1" customWidth="1"/>
    <col min="10" max="10" width="3.37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145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49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115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107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147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112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72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  <c r="FP24" s="45"/>
    </row>
    <row r="25" spans="1:172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  <c r="FP25" s="46"/>
    </row>
    <row r="26" spans="1:174" s="35" customFormat="1" ht="42" customHeight="1">
      <c r="A26" s="146" t="s">
        <v>173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39" t="str">
        <f>M17</f>
        <v>не указано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 t="str">
        <f>Z17</f>
        <v>не указано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 t="str">
        <f>AM17</f>
        <v>естественнонаучной</v>
      </c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 t="s">
        <v>72</v>
      </c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 t="s">
        <v>118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39" t="s">
        <v>82</v>
      </c>
      <c r="BY26" s="139"/>
      <c r="BZ26" s="139"/>
      <c r="CA26" s="139"/>
      <c r="CB26" s="139"/>
      <c r="CC26" s="139"/>
      <c r="CD26" s="139"/>
      <c r="CE26" s="139"/>
      <c r="CF26" s="139"/>
      <c r="CG26" s="239" t="s">
        <v>84</v>
      </c>
      <c r="CH26" s="239"/>
      <c r="CI26" s="239"/>
      <c r="CJ26" s="239"/>
      <c r="CK26" s="239"/>
      <c r="CL26" s="239"/>
      <c r="CM26" s="239"/>
      <c r="CN26" s="139">
        <v>2175</v>
      </c>
      <c r="CO26" s="139"/>
      <c r="CP26" s="139"/>
      <c r="CQ26" s="139"/>
      <c r="CR26" s="139"/>
      <c r="CS26" s="139"/>
      <c r="CT26" s="139"/>
      <c r="CU26" s="139"/>
      <c r="CV26" s="139"/>
      <c r="CW26" s="139">
        <f>CN26</f>
        <v>2175</v>
      </c>
      <c r="CX26" s="139"/>
      <c r="CY26" s="139"/>
      <c r="CZ26" s="139"/>
      <c r="DA26" s="139"/>
      <c r="DB26" s="139"/>
      <c r="DC26" s="139"/>
      <c r="DD26" s="139"/>
      <c r="DE26" s="139"/>
      <c r="DF26" s="139">
        <f>CW26</f>
        <v>2175</v>
      </c>
      <c r="DG26" s="139"/>
      <c r="DH26" s="139"/>
      <c r="DI26" s="139"/>
      <c r="DJ26" s="139"/>
      <c r="DK26" s="139"/>
      <c r="DL26" s="139"/>
      <c r="DM26" s="139"/>
      <c r="DN26" s="139"/>
      <c r="DO26" s="238" t="s">
        <v>74</v>
      </c>
      <c r="DP26" s="238"/>
      <c r="DQ26" s="238"/>
      <c r="DR26" s="238"/>
      <c r="DS26" s="238"/>
      <c r="DT26" s="238"/>
      <c r="DU26" s="238"/>
      <c r="DV26" s="238"/>
      <c r="DW26" s="238"/>
      <c r="DX26" s="238" t="s">
        <v>74</v>
      </c>
      <c r="DY26" s="238"/>
      <c r="DZ26" s="238"/>
      <c r="EA26" s="238"/>
      <c r="EB26" s="238"/>
      <c r="EC26" s="238"/>
      <c r="ED26" s="238"/>
      <c r="EE26" s="238"/>
      <c r="EF26" s="238"/>
      <c r="EG26" s="238" t="s">
        <v>74</v>
      </c>
      <c r="EH26" s="238"/>
      <c r="EI26" s="238"/>
      <c r="EJ26" s="238"/>
      <c r="EK26" s="238"/>
      <c r="EL26" s="238"/>
      <c r="EM26" s="238"/>
      <c r="EN26" s="238"/>
      <c r="EO26" s="238"/>
      <c r="EP26" s="137">
        <v>10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CN26*10%</f>
        <v>217.5</v>
      </c>
      <c r="EZ26" s="138"/>
      <c r="FA26" s="138"/>
      <c r="FB26" s="138"/>
      <c r="FC26" s="138"/>
      <c r="FD26" s="138"/>
      <c r="FE26" s="138"/>
      <c r="FF26" s="138"/>
      <c r="FG26" s="138"/>
      <c r="FP26" s="44"/>
      <c r="FR26" s="48">
        <v>2175</v>
      </c>
    </row>
    <row r="27" ht="15">
      <c r="FP27" s="47"/>
    </row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3" customFormat="1" ht="15.7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11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117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3.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R44"/>
  <sheetViews>
    <sheetView tabSelected="1" view="pageBreakPreview" zoomScaleSheetLayoutView="100" zoomScalePageLayoutView="0" workbookViewId="0" topLeftCell="A1">
      <selection activeCell="CE3" sqref="CE3"/>
    </sheetView>
  </sheetViews>
  <sheetFormatPr defaultColWidth="0.875" defaultRowHeight="12" customHeight="1"/>
  <cols>
    <col min="1" max="9" width="0.875" style="1" customWidth="1"/>
    <col min="10" max="10" width="3.75390625" style="1" customWidth="1"/>
    <col min="1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202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49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115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107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175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112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72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  <c r="FP24" s="45"/>
    </row>
    <row r="25" spans="1:172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  <c r="FP25" s="46"/>
    </row>
    <row r="26" spans="1:174" s="35" customFormat="1" ht="42" customHeight="1">
      <c r="A26" s="146" t="s">
        <v>174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39" t="str">
        <f>M17</f>
        <v>не указано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 t="str">
        <f>Z17</f>
        <v>не указано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 t="str">
        <f>AM17</f>
        <v>физкультурно-спортивной</v>
      </c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 t="s">
        <v>72</v>
      </c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 t="s">
        <v>118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39" t="s">
        <v>82</v>
      </c>
      <c r="BY26" s="139"/>
      <c r="BZ26" s="139"/>
      <c r="CA26" s="139"/>
      <c r="CB26" s="139"/>
      <c r="CC26" s="139"/>
      <c r="CD26" s="139"/>
      <c r="CE26" s="139"/>
      <c r="CF26" s="139"/>
      <c r="CG26" s="239" t="s">
        <v>84</v>
      </c>
      <c r="CH26" s="239"/>
      <c r="CI26" s="239"/>
      <c r="CJ26" s="239"/>
      <c r="CK26" s="239"/>
      <c r="CL26" s="239"/>
      <c r="CM26" s="239"/>
      <c r="CN26" s="139">
        <v>8208</v>
      </c>
      <c r="CO26" s="139"/>
      <c r="CP26" s="139"/>
      <c r="CQ26" s="139"/>
      <c r="CR26" s="139"/>
      <c r="CS26" s="139"/>
      <c r="CT26" s="139"/>
      <c r="CU26" s="139"/>
      <c r="CV26" s="139"/>
      <c r="CW26" s="139">
        <f>CN26</f>
        <v>8208</v>
      </c>
      <c r="CX26" s="139"/>
      <c r="CY26" s="139"/>
      <c r="CZ26" s="139"/>
      <c r="DA26" s="139"/>
      <c r="DB26" s="139"/>
      <c r="DC26" s="139"/>
      <c r="DD26" s="139"/>
      <c r="DE26" s="139"/>
      <c r="DF26" s="139">
        <f>CW26</f>
        <v>8208</v>
      </c>
      <c r="DG26" s="139"/>
      <c r="DH26" s="139"/>
      <c r="DI26" s="139"/>
      <c r="DJ26" s="139"/>
      <c r="DK26" s="139"/>
      <c r="DL26" s="139"/>
      <c r="DM26" s="139"/>
      <c r="DN26" s="139"/>
      <c r="DO26" s="238" t="s">
        <v>74</v>
      </c>
      <c r="DP26" s="238"/>
      <c r="DQ26" s="238"/>
      <c r="DR26" s="238"/>
      <c r="DS26" s="238"/>
      <c r="DT26" s="238"/>
      <c r="DU26" s="238"/>
      <c r="DV26" s="238"/>
      <c r="DW26" s="238"/>
      <c r="DX26" s="238" t="s">
        <v>74</v>
      </c>
      <c r="DY26" s="238"/>
      <c r="DZ26" s="238"/>
      <c r="EA26" s="238"/>
      <c r="EB26" s="238"/>
      <c r="EC26" s="238"/>
      <c r="ED26" s="238"/>
      <c r="EE26" s="238"/>
      <c r="EF26" s="238"/>
      <c r="EG26" s="238" t="s">
        <v>74</v>
      </c>
      <c r="EH26" s="238"/>
      <c r="EI26" s="238"/>
      <c r="EJ26" s="238"/>
      <c r="EK26" s="238"/>
      <c r="EL26" s="238"/>
      <c r="EM26" s="238"/>
      <c r="EN26" s="238"/>
      <c r="EO26" s="238"/>
      <c r="EP26" s="137">
        <v>10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CN26*10%</f>
        <v>820.8000000000001</v>
      </c>
      <c r="EZ26" s="138"/>
      <c r="FA26" s="138"/>
      <c r="FB26" s="138"/>
      <c r="FC26" s="138"/>
      <c r="FD26" s="138"/>
      <c r="FE26" s="138"/>
      <c r="FF26" s="138"/>
      <c r="FG26" s="138"/>
      <c r="FP26" s="44"/>
      <c r="FR26" s="48">
        <v>8208</v>
      </c>
    </row>
    <row r="27" ht="15">
      <c r="FP27" s="47"/>
    </row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3" customFormat="1" ht="15.7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11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117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3.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A25:J25"/>
    <mergeCell ref="K25:U25"/>
    <mergeCell ref="V25:AF25"/>
    <mergeCell ref="AG25:AQ25"/>
    <mergeCell ref="AR25:BB25"/>
    <mergeCell ref="EP22:EX24"/>
    <mergeCell ref="EA22:EB22"/>
    <mergeCell ref="EC22:EF22"/>
    <mergeCell ref="EG22:EI22"/>
    <mergeCell ref="EJ22:EK22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DQ14:DZ15"/>
    <mergeCell ref="EA14:EJ15"/>
    <mergeCell ref="DW13:DZ13"/>
    <mergeCell ref="EA13:EC13"/>
    <mergeCell ref="ED13:EF13"/>
    <mergeCell ref="EG13:EJ13"/>
    <mergeCell ref="EK13:EU15"/>
    <mergeCell ref="EV13:FG15"/>
    <mergeCell ref="EK12:FG12"/>
    <mergeCell ref="BZ13:CL15"/>
    <mergeCell ref="CM13:DF13"/>
    <mergeCell ref="DG13:DI13"/>
    <mergeCell ref="DJ13:DL13"/>
    <mergeCell ref="CM14:CX15"/>
    <mergeCell ref="CY14:DF15"/>
    <mergeCell ref="DG14:DP1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3">
      <selection activeCell="FP28" sqref="FP28"/>
    </sheetView>
  </sheetViews>
  <sheetFormatPr defaultColWidth="0.875" defaultRowHeight="12" customHeight="1"/>
  <cols>
    <col min="1" max="9" width="0.875" style="1" customWidth="1"/>
    <col min="10" max="10" width="3.2539062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62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75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150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152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135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77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72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125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2" customHeight="1">
      <c r="A26" s="146" t="s">
        <v>152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27" t="str">
        <f>M17</f>
        <v>дети-инвалиды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27" t="s">
        <v>77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7" t="s">
        <v>72</v>
      </c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39" t="s">
        <v>125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27" t="s">
        <v>72</v>
      </c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39" t="s">
        <v>78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79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83</v>
      </c>
      <c r="CH26" s="144"/>
      <c r="CI26" s="144"/>
      <c r="CJ26" s="144"/>
      <c r="CK26" s="144"/>
      <c r="CL26" s="144"/>
      <c r="CM26" s="144"/>
      <c r="CN26" s="140">
        <v>328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328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328</v>
      </c>
      <c r="DG26" s="141"/>
      <c r="DH26" s="141"/>
      <c r="DI26" s="141"/>
      <c r="DJ26" s="141"/>
      <c r="DK26" s="141"/>
      <c r="DL26" s="141"/>
      <c r="DM26" s="141"/>
      <c r="DN26" s="142"/>
      <c r="DO26" s="127" t="s">
        <v>74</v>
      </c>
      <c r="DP26" s="128"/>
      <c r="DQ26" s="128"/>
      <c r="DR26" s="128"/>
      <c r="DS26" s="128"/>
      <c r="DT26" s="128"/>
      <c r="DU26" s="128"/>
      <c r="DV26" s="128"/>
      <c r="DW26" s="129"/>
      <c r="DX26" s="127" t="s">
        <v>74</v>
      </c>
      <c r="DY26" s="128"/>
      <c r="DZ26" s="128"/>
      <c r="EA26" s="128"/>
      <c r="EB26" s="128"/>
      <c r="EC26" s="128"/>
      <c r="ED26" s="128"/>
      <c r="EE26" s="128"/>
      <c r="EF26" s="129"/>
      <c r="EG26" s="127" t="s">
        <v>74</v>
      </c>
      <c r="EH26" s="128"/>
      <c r="EI26" s="128"/>
      <c r="EJ26" s="128"/>
      <c r="EK26" s="128"/>
      <c r="EL26" s="128"/>
      <c r="EM26" s="128"/>
      <c r="EN26" s="128"/>
      <c r="EO26" s="129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16.400000000000002</v>
      </c>
      <c r="EZ26" s="138"/>
      <c r="FA26" s="138"/>
      <c r="FB26" s="138"/>
      <c r="FC26" s="138"/>
      <c r="FD26" s="138"/>
      <c r="FE26" s="138"/>
      <c r="FF26" s="138"/>
      <c r="FG26" s="138"/>
      <c r="FP26" s="50">
        <f>((1*5*33+1*5*34))*98%</f>
        <v>328.3</v>
      </c>
    </row>
    <row r="27" spans="1:172" s="35" customFormat="1" ht="38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30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0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30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0"/>
      <c r="BD27" s="131"/>
      <c r="BE27" s="131"/>
      <c r="BF27" s="131"/>
      <c r="BG27" s="131"/>
      <c r="BH27" s="131"/>
      <c r="BI27" s="131"/>
      <c r="BJ27" s="131"/>
      <c r="BK27" s="131"/>
      <c r="BL27" s="131"/>
      <c r="BM27" s="132"/>
      <c r="BN27" s="139" t="s">
        <v>81</v>
      </c>
      <c r="BO27" s="139"/>
      <c r="BP27" s="139"/>
      <c r="BQ27" s="139"/>
      <c r="BR27" s="139"/>
      <c r="BS27" s="139"/>
      <c r="BT27" s="139"/>
      <c r="BU27" s="139"/>
      <c r="BV27" s="139"/>
      <c r="BW27" s="139"/>
      <c r="BX27" s="140" t="s">
        <v>82</v>
      </c>
      <c r="BY27" s="141"/>
      <c r="BZ27" s="141"/>
      <c r="CA27" s="141"/>
      <c r="CB27" s="141"/>
      <c r="CC27" s="141"/>
      <c r="CD27" s="141"/>
      <c r="CE27" s="141"/>
      <c r="CF27" s="142"/>
      <c r="CG27" s="143" t="s">
        <v>84</v>
      </c>
      <c r="CH27" s="144"/>
      <c r="CI27" s="144"/>
      <c r="CJ27" s="144"/>
      <c r="CK27" s="144"/>
      <c r="CL27" s="144"/>
      <c r="CM27" s="144"/>
      <c r="CN27" s="140">
        <v>1803</v>
      </c>
      <c r="CO27" s="141"/>
      <c r="CP27" s="141"/>
      <c r="CQ27" s="141"/>
      <c r="CR27" s="141"/>
      <c r="CS27" s="141"/>
      <c r="CT27" s="141"/>
      <c r="CU27" s="141"/>
      <c r="CV27" s="142"/>
      <c r="CW27" s="140">
        <f>CN27</f>
        <v>1803</v>
      </c>
      <c r="CX27" s="141"/>
      <c r="CY27" s="141"/>
      <c r="CZ27" s="141"/>
      <c r="DA27" s="141"/>
      <c r="DB27" s="141"/>
      <c r="DC27" s="141"/>
      <c r="DD27" s="141"/>
      <c r="DE27" s="142"/>
      <c r="DF27" s="140">
        <f>CW27</f>
        <v>1803</v>
      </c>
      <c r="DG27" s="141"/>
      <c r="DH27" s="141"/>
      <c r="DI27" s="141"/>
      <c r="DJ27" s="141"/>
      <c r="DK27" s="141"/>
      <c r="DL27" s="141"/>
      <c r="DM27" s="141"/>
      <c r="DN27" s="142"/>
      <c r="DO27" s="130"/>
      <c r="DP27" s="131"/>
      <c r="DQ27" s="131"/>
      <c r="DR27" s="131"/>
      <c r="DS27" s="131"/>
      <c r="DT27" s="131"/>
      <c r="DU27" s="131"/>
      <c r="DV27" s="131"/>
      <c r="DW27" s="132"/>
      <c r="DX27" s="130"/>
      <c r="DY27" s="131"/>
      <c r="DZ27" s="131"/>
      <c r="EA27" s="131"/>
      <c r="EB27" s="131"/>
      <c r="EC27" s="131"/>
      <c r="ED27" s="131"/>
      <c r="EE27" s="131"/>
      <c r="EF27" s="132"/>
      <c r="EG27" s="130"/>
      <c r="EH27" s="131"/>
      <c r="EI27" s="131"/>
      <c r="EJ27" s="131"/>
      <c r="EK27" s="131"/>
      <c r="EL27" s="131"/>
      <c r="EM27" s="131"/>
      <c r="EN27" s="131"/>
      <c r="EO27" s="132"/>
      <c r="EP27" s="137">
        <v>5</v>
      </c>
      <c r="EQ27" s="137"/>
      <c r="ER27" s="137"/>
      <c r="ES27" s="137"/>
      <c r="ET27" s="137"/>
      <c r="EU27" s="137"/>
      <c r="EV27" s="137"/>
      <c r="EW27" s="137"/>
      <c r="EX27" s="137"/>
      <c r="EY27" s="138">
        <f>CN27*5%</f>
        <v>90.15</v>
      </c>
      <c r="EZ27" s="138"/>
      <c r="FA27" s="138"/>
      <c r="FB27" s="138"/>
      <c r="FC27" s="138"/>
      <c r="FD27" s="138"/>
      <c r="FE27" s="138"/>
      <c r="FF27" s="138"/>
      <c r="FG27" s="138"/>
      <c r="FP27" s="50">
        <f>((1*5*33*6+1*5*34*5))*98%</f>
        <v>1803.2</v>
      </c>
    </row>
    <row r="28" spans="1:172" s="35" customFormat="1" ht="35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3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3"/>
      <c r="BD28" s="134"/>
      <c r="BE28" s="134"/>
      <c r="BF28" s="134"/>
      <c r="BG28" s="134"/>
      <c r="BH28" s="134"/>
      <c r="BI28" s="134"/>
      <c r="BJ28" s="134"/>
      <c r="BK28" s="134"/>
      <c r="BL28" s="134"/>
      <c r="BM28" s="135"/>
      <c r="BN28" s="139" t="s">
        <v>80</v>
      </c>
      <c r="BO28" s="139"/>
      <c r="BP28" s="139"/>
      <c r="BQ28" s="139"/>
      <c r="BR28" s="139"/>
      <c r="BS28" s="139"/>
      <c r="BT28" s="139"/>
      <c r="BU28" s="139"/>
      <c r="BV28" s="139"/>
      <c r="BW28" s="139"/>
      <c r="BX28" s="140" t="s">
        <v>73</v>
      </c>
      <c r="BY28" s="141"/>
      <c r="BZ28" s="141"/>
      <c r="CA28" s="141"/>
      <c r="CB28" s="141"/>
      <c r="CC28" s="141"/>
      <c r="CD28" s="141"/>
      <c r="CE28" s="141"/>
      <c r="CF28" s="142"/>
      <c r="CG28" s="143" t="s">
        <v>85</v>
      </c>
      <c r="CH28" s="144"/>
      <c r="CI28" s="144"/>
      <c r="CJ28" s="144"/>
      <c r="CK28" s="144"/>
      <c r="CL28" s="144"/>
      <c r="CM28" s="144"/>
      <c r="CN28" s="140">
        <v>2</v>
      </c>
      <c r="CO28" s="141"/>
      <c r="CP28" s="141"/>
      <c r="CQ28" s="141"/>
      <c r="CR28" s="141"/>
      <c r="CS28" s="141"/>
      <c r="CT28" s="141"/>
      <c r="CU28" s="141"/>
      <c r="CV28" s="142"/>
      <c r="CW28" s="140">
        <f>CN28</f>
        <v>2</v>
      </c>
      <c r="CX28" s="141"/>
      <c r="CY28" s="141"/>
      <c r="CZ28" s="141"/>
      <c r="DA28" s="141"/>
      <c r="DB28" s="141"/>
      <c r="DC28" s="141"/>
      <c r="DD28" s="141"/>
      <c r="DE28" s="142"/>
      <c r="DF28" s="140">
        <f>CW28</f>
        <v>2</v>
      </c>
      <c r="DG28" s="141"/>
      <c r="DH28" s="141"/>
      <c r="DI28" s="141"/>
      <c r="DJ28" s="141"/>
      <c r="DK28" s="141"/>
      <c r="DL28" s="141"/>
      <c r="DM28" s="141"/>
      <c r="DN28" s="142"/>
      <c r="DO28" s="133"/>
      <c r="DP28" s="134"/>
      <c r="DQ28" s="134"/>
      <c r="DR28" s="134"/>
      <c r="DS28" s="134"/>
      <c r="DT28" s="134"/>
      <c r="DU28" s="134"/>
      <c r="DV28" s="134"/>
      <c r="DW28" s="135"/>
      <c r="DX28" s="133"/>
      <c r="DY28" s="134"/>
      <c r="DZ28" s="134"/>
      <c r="EA28" s="134"/>
      <c r="EB28" s="134"/>
      <c r="EC28" s="134"/>
      <c r="ED28" s="134"/>
      <c r="EE28" s="134"/>
      <c r="EF28" s="135"/>
      <c r="EG28" s="133"/>
      <c r="EH28" s="134"/>
      <c r="EI28" s="134"/>
      <c r="EJ28" s="134"/>
      <c r="EK28" s="134"/>
      <c r="EL28" s="134"/>
      <c r="EM28" s="134"/>
      <c r="EN28" s="134"/>
      <c r="EO28" s="135"/>
      <c r="EP28" s="137">
        <v>5</v>
      </c>
      <c r="EQ28" s="137"/>
      <c r="ER28" s="137"/>
      <c r="ES28" s="137"/>
      <c r="ET28" s="137"/>
      <c r="EU28" s="137"/>
      <c r="EV28" s="137"/>
      <c r="EW28" s="137"/>
      <c r="EX28" s="137"/>
      <c r="EY28" s="138">
        <f>CN28*5%</f>
        <v>0.1</v>
      </c>
      <c r="EZ28" s="138"/>
      <c r="FA28" s="138"/>
      <c r="FB28" s="138"/>
      <c r="FC28" s="138"/>
      <c r="FD28" s="138"/>
      <c r="FE28" s="138"/>
      <c r="FF28" s="138"/>
      <c r="FG28" s="138"/>
      <c r="FP28" s="38">
        <f>1+1</f>
        <v>2</v>
      </c>
    </row>
    <row r="29" ht="15"/>
    <row r="30" s="7" customFormat="1" ht="16.5" customHeight="1">
      <c r="A30" s="7" t="s">
        <v>37</v>
      </c>
    </row>
    <row r="31" s="7" customFormat="1" ht="6" customHeight="1"/>
    <row r="32" spans="1:163" s="7" customFormat="1" ht="15.75" customHeight="1">
      <c r="A32" s="136" t="s">
        <v>26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4" customFormat="1" ht="15.75" customHeight="1">
      <c r="A33" s="119" t="s">
        <v>19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 t="s">
        <v>20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 t="s">
        <v>21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 t="s">
        <v>22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 t="s">
        <v>23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</row>
    <row r="34" spans="1:163" s="37" customFormat="1" ht="15.75" customHeight="1">
      <c r="A34" s="120">
        <v>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2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1" t="s">
        <v>24</v>
      </c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 t="s">
        <v>25</v>
      </c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0">
        <v>5</v>
      </c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63" s="4" customFormat="1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</row>
    <row r="36" s="7" customFormat="1" ht="15.75"/>
    <row r="37" s="7" customFormat="1" ht="15.75">
      <c r="A37" s="7" t="s">
        <v>67</v>
      </c>
    </row>
    <row r="38" s="7" customFormat="1" ht="9.75" customHeight="1"/>
    <row r="39" spans="1:163" s="7" customFormat="1" ht="78.75" customHeight="1">
      <c r="A39" s="125" t="s">
        <v>68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6" t="s">
        <v>86</v>
      </c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</row>
    <row r="40" spans="41:163" ht="13.5" customHeight="1">
      <c r="AO40" s="118" t="s">
        <v>27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69</v>
      </c>
    </row>
    <row r="43" ht="7.5" customHeight="1"/>
    <row r="44" spans="1:163" s="4" customFormat="1" ht="15.75" customHeight="1">
      <c r="A44" s="119" t="s">
        <v>28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 t="s">
        <v>29</v>
      </c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 t="s">
        <v>30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</row>
    <row r="45" spans="1:163" s="4" customFormat="1" ht="15.75" customHeight="1">
      <c r="A45" s="120">
        <v>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1" t="s">
        <v>31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2">
        <v>3</v>
      </c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</row>
    <row r="46" spans="1:163" s="4" customFormat="1" ht="215.25" customHeight="1">
      <c r="A46" s="116" t="s">
        <v>70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7" t="s">
        <v>87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 t="s">
        <v>87</v>
      </c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</row>
  </sheetData>
  <sheetProtection/>
  <mergeCells count="186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8"/>
    <mergeCell ref="K26:U28"/>
    <mergeCell ref="V26:AF28"/>
    <mergeCell ref="AG26:AQ28"/>
    <mergeCell ref="AR26:BB28"/>
    <mergeCell ref="BC26:BM28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CN26:CV26"/>
    <mergeCell ref="CW26:DE26"/>
    <mergeCell ref="EP28:EX28"/>
    <mergeCell ref="EY28:FG28"/>
    <mergeCell ref="EP26:EX26"/>
    <mergeCell ref="EY26:FG26"/>
    <mergeCell ref="DF26:DN26"/>
    <mergeCell ref="DF27:DN27"/>
    <mergeCell ref="DO26:DW28"/>
    <mergeCell ref="DX26:EF28"/>
    <mergeCell ref="CH33:DE33"/>
    <mergeCell ref="DF33:FG33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G26:EO28"/>
    <mergeCell ref="A34:AD34"/>
    <mergeCell ref="AE34:BI34"/>
    <mergeCell ref="BJ34:CG34"/>
    <mergeCell ref="CH34:DE34"/>
    <mergeCell ref="DF34:FG34"/>
    <mergeCell ref="A32:FG32"/>
    <mergeCell ref="A33:AD33"/>
    <mergeCell ref="AE33:BI33"/>
    <mergeCell ref="BJ33:CG33"/>
    <mergeCell ref="A35:AD35"/>
    <mergeCell ref="AE35:BI35"/>
    <mergeCell ref="BJ35:CG35"/>
    <mergeCell ref="CH35:DE35"/>
    <mergeCell ref="DF35:FG35"/>
    <mergeCell ref="A39:AN39"/>
    <mergeCell ref="AO39:FG39"/>
    <mergeCell ref="A46:BC46"/>
    <mergeCell ref="BD46:DE46"/>
    <mergeCell ref="DF46:FG46"/>
    <mergeCell ref="AO40:FG40"/>
    <mergeCell ref="A44:BC44"/>
    <mergeCell ref="BD44:DE44"/>
    <mergeCell ref="DF44:FG44"/>
    <mergeCell ref="A45:BC45"/>
    <mergeCell ref="BD45:DE45"/>
    <mergeCell ref="DF45:FG4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G18"/>
  <sheetViews>
    <sheetView view="pageBreakPreview" zoomScaleSheetLayoutView="100" zoomScalePageLayoutView="0" workbookViewId="0" topLeftCell="A1">
      <selection activeCell="BV15" sqref="BV15:FG15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220" t="s">
        <v>119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="7" customFormat="1" ht="15" customHeight="1"/>
    <row r="3" spans="1:163" s="7" customFormat="1" ht="90" customHeight="1">
      <c r="A3" s="263" t="s">
        <v>89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4" t="s">
        <v>120</v>
      </c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</row>
    <row r="4" spans="1:163" s="7" customFormat="1" ht="32.25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</row>
    <row r="5" s="7" customFormat="1" ht="17.25" customHeight="1">
      <c r="A5" s="7" t="s">
        <v>91</v>
      </c>
    </row>
    <row r="6" s="7" customFormat="1" ht="9" customHeight="1"/>
    <row r="7" spans="1:163" s="4" customFormat="1" ht="49.5" customHeight="1">
      <c r="A7" s="266" t="s">
        <v>32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7"/>
      <c r="BA7" s="268" t="s">
        <v>18</v>
      </c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7"/>
      <c r="CX7" s="268" t="s">
        <v>92</v>
      </c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</row>
    <row r="8" spans="1:163" s="4" customFormat="1" ht="15.75" customHeight="1">
      <c r="A8" s="253">
        <v>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4"/>
      <c r="BA8" s="255" t="s">
        <v>31</v>
      </c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7"/>
      <c r="CX8" s="258">
        <v>3</v>
      </c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</row>
    <row r="9" spans="1:163" s="4" customFormat="1" ht="93" customHeight="1">
      <c r="A9" s="245" t="s">
        <v>93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6"/>
      <c r="BA9" s="260" t="s">
        <v>94</v>
      </c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2"/>
      <c r="CX9" s="247" t="s">
        <v>95</v>
      </c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</row>
    <row r="10" spans="1:163" s="7" customFormat="1" ht="42" customHeight="1">
      <c r="A10" s="245" t="s">
        <v>96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6"/>
      <c r="BA10" s="247" t="s">
        <v>97</v>
      </c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9"/>
      <c r="CX10" s="247" t="s">
        <v>95</v>
      </c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</row>
    <row r="11" spans="1:163" s="7" customFormat="1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</row>
    <row r="12" spans="1:163" ht="25.5" customHeight="1">
      <c r="A12" s="250" t="s">
        <v>98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1" t="s">
        <v>99</v>
      </c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</row>
    <row r="13" spans="1:163" ht="30" customHeight="1">
      <c r="A13" s="240" t="s">
        <v>100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52" t="s">
        <v>101</v>
      </c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</row>
    <row r="14" spans="1:163" ht="30" customHeight="1">
      <c r="A14" s="240" t="s">
        <v>102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2" t="s">
        <v>185</v>
      </c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</row>
    <row r="15" spans="1:163" ht="30" customHeight="1">
      <c r="A15" s="240" t="s">
        <v>103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</row>
    <row r="16" spans="1:163" ht="30" customHeight="1">
      <c r="A16" s="240" t="s">
        <v>104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ht="33" customHeight="1">
      <c r="A17" s="240" t="s">
        <v>105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1" s="20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ht="3" customHeight="1"/>
  </sheetData>
  <sheetProtection/>
  <mergeCells count="29">
    <mergeCell ref="A1:FG1"/>
    <mergeCell ref="A3:BJ3"/>
    <mergeCell ref="BK3:FG3"/>
    <mergeCell ref="A4:BJ4"/>
    <mergeCell ref="BK4:FG4"/>
    <mergeCell ref="A7:AZ7"/>
    <mergeCell ref="BA7:CW7"/>
    <mergeCell ref="CX7:FG7"/>
    <mergeCell ref="A8:AZ8"/>
    <mergeCell ref="BA8:CW8"/>
    <mergeCell ref="CX8:FG8"/>
    <mergeCell ref="A9:AZ9"/>
    <mergeCell ref="BA9:CW9"/>
    <mergeCell ref="CX9:FG9"/>
    <mergeCell ref="A10:AZ10"/>
    <mergeCell ref="BA10:CW10"/>
    <mergeCell ref="CX10:FG10"/>
    <mergeCell ref="A12:BU12"/>
    <mergeCell ref="BV12:FG12"/>
    <mergeCell ref="A13:BU13"/>
    <mergeCell ref="BV13:FG13"/>
    <mergeCell ref="A17:BU17"/>
    <mergeCell ref="BV17:FG17"/>
    <mergeCell ref="A14:BU14"/>
    <mergeCell ref="BV14:FG14"/>
    <mergeCell ref="A15:BU15"/>
    <mergeCell ref="BV15:FG15"/>
    <mergeCell ref="A16:BU16"/>
    <mergeCell ref="BV16:FG1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">
      <selection activeCell="FP26" sqref="FP26"/>
    </sheetView>
  </sheetViews>
  <sheetFormatPr defaultColWidth="0.875" defaultRowHeight="12" customHeight="1"/>
  <cols>
    <col min="1" max="9" width="0.875" style="1" customWidth="1"/>
    <col min="10" max="10" width="2.7539062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31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75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150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154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124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77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72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125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2" customHeight="1">
      <c r="A26" s="146" t="s">
        <v>154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27" t="s">
        <v>124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27" t="s">
        <v>77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7" t="s">
        <v>72</v>
      </c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39" t="s">
        <v>125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27" t="s">
        <v>72</v>
      </c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39" t="s">
        <v>78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79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83</v>
      </c>
      <c r="CH26" s="144"/>
      <c r="CI26" s="144"/>
      <c r="CJ26" s="144"/>
      <c r="CK26" s="144"/>
      <c r="CL26" s="144"/>
      <c r="CM26" s="144"/>
      <c r="CN26" s="140">
        <v>41150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41150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41150</v>
      </c>
      <c r="DG26" s="141"/>
      <c r="DH26" s="141"/>
      <c r="DI26" s="141"/>
      <c r="DJ26" s="141"/>
      <c r="DK26" s="141"/>
      <c r="DL26" s="141"/>
      <c r="DM26" s="141"/>
      <c r="DN26" s="142"/>
      <c r="DO26" s="127" t="s">
        <v>74</v>
      </c>
      <c r="DP26" s="128"/>
      <c r="DQ26" s="128"/>
      <c r="DR26" s="128"/>
      <c r="DS26" s="128"/>
      <c r="DT26" s="128"/>
      <c r="DU26" s="128"/>
      <c r="DV26" s="128"/>
      <c r="DW26" s="129"/>
      <c r="DX26" s="127" t="s">
        <v>74</v>
      </c>
      <c r="DY26" s="128"/>
      <c r="DZ26" s="128"/>
      <c r="EA26" s="128"/>
      <c r="EB26" s="128"/>
      <c r="EC26" s="128"/>
      <c r="ED26" s="128"/>
      <c r="EE26" s="128"/>
      <c r="EF26" s="129"/>
      <c r="EG26" s="127" t="s">
        <v>74</v>
      </c>
      <c r="EH26" s="128"/>
      <c r="EI26" s="128"/>
      <c r="EJ26" s="128"/>
      <c r="EK26" s="128"/>
      <c r="EL26" s="128"/>
      <c r="EM26" s="128"/>
      <c r="EN26" s="128"/>
      <c r="EO26" s="129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2057.5</v>
      </c>
      <c r="EZ26" s="138"/>
      <c r="FA26" s="138"/>
      <c r="FB26" s="138"/>
      <c r="FC26" s="138"/>
      <c r="FD26" s="138"/>
      <c r="FE26" s="138"/>
      <c r="FF26" s="138"/>
      <c r="FG26" s="138"/>
      <c r="FP26" s="50">
        <f>((68*5*33)+(181*5*34))*98%</f>
        <v>41150.2</v>
      </c>
    </row>
    <row r="27" spans="1:172" s="35" customFormat="1" ht="38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30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0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30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0"/>
      <c r="BD27" s="131"/>
      <c r="BE27" s="131"/>
      <c r="BF27" s="131"/>
      <c r="BG27" s="131"/>
      <c r="BH27" s="131"/>
      <c r="BI27" s="131"/>
      <c r="BJ27" s="131"/>
      <c r="BK27" s="131"/>
      <c r="BL27" s="131"/>
      <c r="BM27" s="132"/>
      <c r="BN27" s="139" t="s">
        <v>81</v>
      </c>
      <c r="BO27" s="139"/>
      <c r="BP27" s="139"/>
      <c r="BQ27" s="139"/>
      <c r="BR27" s="139"/>
      <c r="BS27" s="139"/>
      <c r="BT27" s="139"/>
      <c r="BU27" s="139"/>
      <c r="BV27" s="139"/>
      <c r="BW27" s="139"/>
      <c r="BX27" s="140" t="s">
        <v>82</v>
      </c>
      <c r="BY27" s="141"/>
      <c r="BZ27" s="141"/>
      <c r="CA27" s="141"/>
      <c r="CB27" s="141"/>
      <c r="CC27" s="141"/>
      <c r="CD27" s="141"/>
      <c r="CE27" s="141"/>
      <c r="CF27" s="142"/>
      <c r="CG27" s="143" t="s">
        <v>84</v>
      </c>
      <c r="CH27" s="144"/>
      <c r="CI27" s="144"/>
      <c r="CJ27" s="144"/>
      <c r="CK27" s="144"/>
      <c r="CL27" s="144"/>
      <c r="CM27" s="144"/>
      <c r="CN27" s="140">
        <v>216747</v>
      </c>
      <c r="CO27" s="141"/>
      <c r="CP27" s="141"/>
      <c r="CQ27" s="141"/>
      <c r="CR27" s="141"/>
      <c r="CS27" s="141"/>
      <c r="CT27" s="141"/>
      <c r="CU27" s="141"/>
      <c r="CV27" s="142"/>
      <c r="CW27" s="140">
        <f>CN27</f>
        <v>216747</v>
      </c>
      <c r="CX27" s="141"/>
      <c r="CY27" s="141"/>
      <c r="CZ27" s="141"/>
      <c r="DA27" s="141"/>
      <c r="DB27" s="141"/>
      <c r="DC27" s="141"/>
      <c r="DD27" s="141"/>
      <c r="DE27" s="142"/>
      <c r="DF27" s="140">
        <f>CW27</f>
        <v>216747</v>
      </c>
      <c r="DG27" s="141"/>
      <c r="DH27" s="141"/>
      <c r="DI27" s="141"/>
      <c r="DJ27" s="141"/>
      <c r="DK27" s="141"/>
      <c r="DL27" s="141"/>
      <c r="DM27" s="141"/>
      <c r="DN27" s="142"/>
      <c r="DO27" s="130"/>
      <c r="DP27" s="131"/>
      <c r="DQ27" s="131"/>
      <c r="DR27" s="131"/>
      <c r="DS27" s="131"/>
      <c r="DT27" s="131"/>
      <c r="DU27" s="131"/>
      <c r="DV27" s="131"/>
      <c r="DW27" s="132"/>
      <c r="DX27" s="130"/>
      <c r="DY27" s="131"/>
      <c r="DZ27" s="131"/>
      <c r="EA27" s="131"/>
      <c r="EB27" s="131"/>
      <c r="EC27" s="131"/>
      <c r="ED27" s="131"/>
      <c r="EE27" s="131"/>
      <c r="EF27" s="132"/>
      <c r="EG27" s="130"/>
      <c r="EH27" s="131"/>
      <c r="EI27" s="131"/>
      <c r="EJ27" s="131"/>
      <c r="EK27" s="131"/>
      <c r="EL27" s="131"/>
      <c r="EM27" s="131"/>
      <c r="EN27" s="131"/>
      <c r="EO27" s="132"/>
      <c r="EP27" s="137">
        <v>5</v>
      </c>
      <c r="EQ27" s="137"/>
      <c r="ER27" s="137"/>
      <c r="ES27" s="137"/>
      <c r="ET27" s="137"/>
      <c r="EU27" s="137"/>
      <c r="EV27" s="137"/>
      <c r="EW27" s="137"/>
      <c r="EX27" s="137"/>
      <c r="EY27" s="138">
        <f>CN27*5%</f>
        <v>10837.35</v>
      </c>
      <c r="EZ27" s="138"/>
      <c r="FA27" s="138"/>
      <c r="FB27" s="138"/>
      <c r="FC27" s="138"/>
      <c r="FD27" s="138"/>
      <c r="FE27" s="138"/>
      <c r="FF27" s="138"/>
      <c r="FG27" s="138"/>
      <c r="FP27" s="50">
        <f>((68*5*33*6)+(181*5*34*5))*98%</f>
        <v>216746.6</v>
      </c>
    </row>
    <row r="28" spans="1:172" s="35" customFormat="1" ht="35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3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3"/>
      <c r="BD28" s="134"/>
      <c r="BE28" s="134"/>
      <c r="BF28" s="134"/>
      <c r="BG28" s="134"/>
      <c r="BH28" s="134"/>
      <c r="BI28" s="134"/>
      <c r="BJ28" s="134"/>
      <c r="BK28" s="134"/>
      <c r="BL28" s="134"/>
      <c r="BM28" s="135"/>
      <c r="BN28" s="139" t="s">
        <v>80</v>
      </c>
      <c r="BO28" s="139"/>
      <c r="BP28" s="139"/>
      <c r="BQ28" s="139"/>
      <c r="BR28" s="139"/>
      <c r="BS28" s="139"/>
      <c r="BT28" s="139"/>
      <c r="BU28" s="139"/>
      <c r="BV28" s="139"/>
      <c r="BW28" s="139"/>
      <c r="BX28" s="140" t="s">
        <v>73</v>
      </c>
      <c r="BY28" s="141"/>
      <c r="BZ28" s="141"/>
      <c r="CA28" s="141"/>
      <c r="CB28" s="141"/>
      <c r="CC28" s="141"/>
      <c r="CD28" s="141"/>
      <c r="CE28" s="141"/>
      <c r="CF28" s="142"/>
      <c r="CG28" s="143" t="s">
        <v>85</v>
      </c>
      <c r="CH28" s="144"/>
      <c r="CI28" s="144"/>
      <c r="CJ28" s="144"/>
      <c r="CK28" s="144"/>
      <c r="CL28" s="144"/>
      <c r="CM28" s="144"/>
      <c r="CN28" s="140">
        <v>249</v>
      </c>
      <c r="CO28" s="141"/>
      <c r="CP28" s="141"/>
      <c r="CQ28" s="141"/>
      <c r="CR28" s="141"/>
      <c r="CS28" s="141"/>
      <c r="CT28" s="141"/>
      <c r="CU28" s="141"/>
      <c r="CV28" s="142"/>
      <c r="CW28" s="140">
        <f>CN28</f>
        <v>249</v>
      </c>
      <c r="CX28" s="141"/>
      <c r="CY28" s="141"/>
      <c r="CZ28" s="141"/>
      <c r="DA28" s="141"/>
      <c r="DB28" s="141"/>
      <c r="DC28" s="141"/>
      <c r="DD28" s="141"/>
      <c r="DE28" s="142"/>
      <c r="DF28" s="140">
        <f>CW28</f>
        <v>249</v>
      </c>
      <c r="DG28" s="141"/>
      <c r="DH28" s="141"/>
      <c r="DI28" s="141"/>
      <c r="DJ28" s="141"/>
      <c r="DK28" s="141"/>
      <c r="DL28" s="141"/>
      <c r="DM28" s="141"/>
      <c r="DN28" s="142"/>
      <c r="DO28" s="133"/>
      <c r="DP28" s="134"/>
      <c r="DQ28" s="134"/>
      <c r="DR28" s="134"/>
      <c r="DS28" s="134"/>
      <c r="DT28" s="134"/>
      <c r="DU28" s="134"/>
      <c r="DV28" s="134"/>
      <c r="DW28" s="135"/>
      <c r="DX28" s="133"/>
      <c r="DY28" s="134"/>
      <c r="DZ28" s="134"/>
      <c r="EA28" s="134"/>
      <c r="EB28" s="134"/>
      <c r="EC28" s="134"/>
      <c r="ED28" s="134"/>
      <c r="EE28" s="134"/>
      <c r="EF28" s="135"/>
      <c r="EG28" s="133"/>
      <c r="EH28" s="134"/>
      <c r="EI28" s="134"/>
      <c r="EJ28" s="134"/>
      <c r="EK28" s="134"/>
      <c r="EL28" s="134"/>
      <c r="EM28" s="134"/>
      <c r="EN28" s="134"/>
      <c r="EO28" s="135"/>
      <c r="EP28" s="137">
        <v>5</v>
      </c>
      <c r="EQ28" s="137"/>
      <c r="ER28" s="137"/>
      <c r="ES28" s="137"/>
      <c r="ET28" s="137"/>
      <c r="EU28" s="137"/>
      <c r="EV28" s="137"/>
      <c r="EW28" s="137"/>
      <c r="EX28" s="137"/>
      <c r="EY28" s="138">
        <f>CN28*5%</f>
        <v>12.450000000000001</v>
      </c>
      <c r="EZ28" s="138"/>
      <c r="FA28" s="138"/>
      <c r="FB28" s="138"/>
      <c r="FC28" s="138"/>
      <c r="FD28" s="138"/>
      <c r="FE28" s="138"/>
      <c r="FF28" s="138"/>
      <c r="FG28" s="138"/>
      <c r="FP28" s="38">
        <f>68+181</f>
        <v>249</v>
      </c>
    </row>
    <row r="29" ht="15"/>
    <row r="30" s="7" customFormat="1" ht="16.5" customHeight="1">
      <c r="A30" s="7" t="s">
        <v>37</v>
      </c>
    </row>
    <row r="31" s="7" customFormat="1" ht="6" customHeight="1"/>
    <row r="32" spans="1:163" s="7" customFormat="1" ht="15.75" customHeight="1">
      <c r="A32" s="136" t="s">
        <v>26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4" customFormat="1" ht="15.75" customHeight="1">
      <c r="A33" s="119" t="s">
        <v>19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 t="s">
        <v>20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 t="s">
        <v>21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 t="s">
        <v>22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 t="s">
        <v>23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</row>
    <row r="34" spans="1:163" s="37" customFormat="1" ht="15.75" customHeight="1">
      <c r="A34" s="120">
        <v>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2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1" t="s">
        <v>24</v>
      </c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 t="s">
        <v>25</v>
      </c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0">
        <v>5</v>
      </c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63" s="4" customFormat="1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</row>
    <row r="36" s="7" customFormat="1" ht="15.75"/>
    <row r="37" s="7" customFormat="1" ht="15.75">
      <c r="A37" s="7" t="s">
        <v>67</v>
      </c>
    </row>
    <row r="38" s="7" customFormat="1" ht="9.75" customHeight="1"/>
    <row r="39" spans="1:163" s="7" customFormat="1" ht="78.75" customHeight="1">
      <c r="A39" s="125" t="s">
        <v>68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6" t="s">
        <v>86</v>
      </c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</row>
    <row r="40" spans="41:163" ht="13.5" customHeight="1">
      <c r="AO40" s="118" t="s">
        <v>27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69</v>
      </c>
    </row>
    <row r="43" ht="7.5" customHeight="1"/>
    <row r="44" spans="1:163" s="4" customFormat="1" ht="15.75" customHeight="1">
      <c r="A44" s="119" t="s">
        <v>28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 t="s">
        <v>29</v>
      </c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 t="s">
        <v>30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</row>
    <row r="45" spans="1:163" s="4" customFormat="1" ht="15.75" customHeight="1">
      <c r="A45" s="120">
        <v>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1" t="s">
        <v>31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2">
        <v>3</v>
      </c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</row>
    <row r="46" spans="1:163" s="4" customFormat="1" ht="215.25" customHeight="1">
      <c r="A46" s="116" t="s">
        <v>70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7" t="s">
        <v>87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 t="s">
        <v>87</v>
      </c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</row>
  </sheetData>
  <sheetProtection/>
  <mergeCells count="186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8"/>
    <mergeCell ref="K26:U28"/>
    <mergeCell ref="V26:AF28"/>
    <mergeCell ref="AG26:AQ28"/>
    <mergeCell ref="AR26:BB28"/>
    <mergeCell ref="BC26:BM28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CN26:CV26"/>
    <mergeCell ref="CW26:DE26"/>
    <mergeCell ref="EP28:EX28"/>
    <mergeCell ref="EY28:FG28"/>
    <mergeCell ref="EP26:EX26"/>
    <mergeCell ref="EY26:FG26"/>
    <mergeCell ref="DF26:DN26"/>
    <mergeCell ref="DF27:DN27"/>
    <mergeCell ref="DO26:DW28"/>
    <mergeCell ref="DX26:EF28"/>
    <mergeCell ref="CH33:DE33"/>
    <mergeCell ref="DF33:FG33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G26:EO28"/>
    <mergeCell ref="A34:AD34"/>
    <mergeCell ref="AE34:BI34"/>
    <mergeCell ref="BJ34:CG34"/>
    <mergeCell ref="CH34:DE34"/>
    <mergeCell ref="DF34:FG34"/>
    <mergeCell ref="A32:FG32"/>
    <mergeCell ref="A33:AD33"/>
    <mergeCell ref="AE33:BI33"/>
    <mergeCell ref="BJ33:CG33"/>
    <mergeCell ref="A35:AD35"/>
    <mergeCell ref="AE35:BI35"/>
    <mergeCell ref="BJ35:CG35"/>
    <mergeCell ref="CH35:DE35"/>
    <mergeCell ref="DF35:FG35"/>
    <mergeCell ref="A39:AN39"/>
    <mergeCell ref="AO39:FG39"/>
    <mergeCell ref="A46:BC46"/>
    <mergeCell ref="BD46:DE46"/>
    <mergeCell ref="DF46:FG46"/>
    <mergeCell ref="AO40:FG40"/>
    <mergeCell ref="A44:BC44"/>
    <mergeCell ref="BD44:DE44"/>
    <mergeCell ref="DF44:FG44"/>
    <mergeCell ref="A45:BC45"/>
    <mergeCell ref="BD45:DE45"/>
    <mergeCell ref="DF45:FG4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9">
      <selection activeCell="BD46" sqref="BD46:DE46"/>
    </sheetView>
  </sheetViews>
  <sheetFormatPr defaultColWidth="0.875" defaultRowHeight="12" customHeight="1"/>
  <cols>
    <col min="1" max="9" width="0.875" style="1" customWidth="1"/>
    <col min="10" max="10" width="2.37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24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75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176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88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77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72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125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2" customHeight="1">
      <c r="A26" s="146" t="s">
        <v>177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27" t="s">
        <v>88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27" t="s">
        <v>77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7" t="s">
        <v>72</v>
      </c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39" t="s">
        <v>125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27" t="s">
        <v>72</v>
      </c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39" t="s">
        <v>78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79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83</v>
      </c>
      <c r="CH26" s="144"/>
      <c r="CI26" s="144"/>
      <c r="CJ26" s="144"/>
      <c r="CK26" s="144"/>
      <c r="CL26" s="144"/>
      <c r="CM26" s="144"/>
      <c r="CN26" s="229">
        <v>167</v>
      </c>
      <c r="CO26" s="230"/>
      <c r="CP26" s="230"/>
      <c r="CQ26" s="230"/>
      <c r="CR26" s="230"/>
      <c r="CS26" s="230"/>
      <c r="CT26" s="230"/>
      <c r="CU26" s="230"/>
      <c r="CV26" s="231"/>
      <c r="CW26" s="229">
        <f>CN26</f>
        <v>167</v>
      </c>
      <c r="CX26" s="230"/>
      <c r="CY26" s="230"/>
      <c r="CZ26" s="230"/>
      <c r="DA26" s="230"/>
      <c r="DB26" s="230"/>
      <c r="DC26" s="230"/>
      <c r="DD26" s="230"/>
      <c r="DE26" s="231"/>
      <c r="DF26" s="229">
        <f>CW26</f>
        <v>167</v>
      </c>
      <c r="DG26" s="230"/>
      <c r="DH26" s="230"/>
      <c r="DI26" s="230"/>
      <c r="DJ26" s="230"/>
      <c r="DK26" s="230"/>
      <c r="DL26" s="230"/>
      <c r="DM26" s="230"/>
      <c r="DN26" s="231"/>
      <c r="DO26" s="127" t="s">
        <v>74</v>
      </c>
      <c r="DP26" s="128"/>
      <c r="DQ26" s="128"/>
      <c r="DR26" s="128"/>
      <c r="DS26" s="128"/>
      <c r="DT26" s="128"/>
      <c r="DU26" s="128"/>
      <c r="DV26" s="128"/>
      <c r="DW26" s="129"/>
      <c r="DX26" s="127" t="s">
        <v>74</v>
      </c>
      <c r="DY26" s="128"/>
      <c r="DZ26" s="128"/>
      <c r="EA26" s="128"/>
      <c r="EB26" s="128"/>
      <c r="EC26" s="128"/>
      <c r="ED26" s="128"/>
      <c r="EE26" s="128"/>
      <c r="EF26" s="129"/>
      <c r="EG26" s="127" t="s">
        <v>74</v>
      </c>
      <c r="EH26" s="128"/>
      <c r="EI26" s="128"/>
      <c r="EJ26" s="128"/>
      <c r="EK26" s="128"/>
      <c r="EL26" s="128"/>
      <c r="EM26" s="128"/>
      <c r="EN26" s="128"/>
      <c r="EO26" s="129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8.35</v>
      </c>
      <c r="EZ26" s="138"/>
      <c r="FA26" s="138"/>
      <c r="FB26" s="138"/>
      <c r="FC26" s="138"/>
      <c r="FD26" s="138"/>
      <c r="FE26" s="138"/>
      <c r="FF26" s="138"/>
      <c r="FG26" s="138"/>
      <c r="FP26" s="38">
        <f>(1*34*5)*98%</f>
        <v>166.6</v>
      </c>
    </row>
    <row r="27" spans="1:172" s="35" customFormat="1" ht="38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30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0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30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0"/>
      <c r="BD27" s="131"/>
      <c r="BE27" s="131"/>
      <c r="BF27" s="131"/>
      <c r="BG27" s="131"/>
      <c r="BH27" s="131"/>
      <c r="BI27" s="131"/>
      <c r="BJ27" s="131"/>
      <c r="BK27" s="131"/>
      <c r="BL27" s="131"/>
      <c r="BM27" s="132"/>
      <c r="BN27" s="139" t="s">
        <v>81</v>
      </c>
      <c r="BO27" s="139"/>
      <c r="BP27" s="139"/>
      <c r="BQ27" s="139"/>
      <c r="BR27" s="139"/>
      <c r="BS27" s="139"/>
      <c r="BT27" s="139"/>
      <c r="BU27" s="139"/>
      <c r="BV27" s="139"/>
      <c r="BW27" s="139"/>
      <c r="BX27" s="140" t="s">
        <v>82</v>
      </c>
      <c r="BY27" s="141"/>
      <c r="BZ27" s="141"/>
      <c r="CA27" s="141"/>
      <c r="CB27" s="141"/>
      <c r="CC27" s="141"/>
      <c r="CD27" s="141"/>
      <c r="CE27" s="141"/>
      <c r="CF27" s="142"/>
      <c r="CG27" s="143" t="s">
        <v>84</v>
      </c>
      <c r="CH27" s="144"/>
      <c r="CI27" s="144"/>
      <c r="CJ27" s="144"/>
      <c r="CK27" s="144"/>
      <c r="CL27" s="144"/>
      <c r="CM27" s="144"/>
      <c r="CN27" s="229">
        <v>500</v>
      </c>
      <c r="CO27" s="230"/>
      <c r="CP27" s="230"/>
      <c r="CQ27" s="230"/>
      <c r="CR27" s="230"/>
      <c r="CS27" s="230"/>
      <c r="CT27" s="230"/>
      <c r="CU27" s="230"/>
      <c r="CV27" s="231"/>
      <c r="CW27" s="229">
        <f>CN27</f>
        <v>500</v>
      </c>
      <c r="CX27" s="230"/>
      <c r="CY27" s="230"/>
      <c r="CZ27" s="230"/>
      <c r="DA27" s="230"/>
      <c r="DB27" s="230"/>
      <c r="DC27" s="230"/>
      <c r="DD27" s="230"/>
      <c r="DE27" s="231"/>
      <c r="DF27" s="229">
        <f>CW27</f>
        <v>500</v>
      </c>
      <c r="DG27" s="230"/>
      <c r="DH27" s="230"/>
      <c r="DI27" s="230"/>
      <c r="DJ27" s="230"/>
      <c r="DK27" s="230"/>
      <c r="DL27" s="230"/>
      <c r="DM27" s="230"/>
      <c r="DN27" s="231"/>
      <c r="DO27" s="130"/>
      <c r="DP27" s="131"/>
      <c r="DQ27" s="131"/>
      <c r="DR27" s="131"/>
      <c r="DS27" s="131"/>
      <c r="DT27" s="131"/>
      <c r="DU27" s="131"/>
      <c r="DV27" s="131"/>
      <c r="DW27" s="132"/>
      <c r="DX27" s="130"/>
      <c r="DY27" s="131"/>
      <c r="DZ27" s="131"/>
      <c r="EA27" s="131"/>
      <c r="EB27" s="131"/>
      <c r="EC27" s="131"/>
      <c r="ED27" s="131"/>
      <c r="EE27" s="131"/>
      <c r="EF27" s="132"/>
      <c r="EG27" s="130"/>
      <c r="EH27" s="131"/>
      <c r="EI27" s="131"/>
      <c r="EJ27" s="131"/>
      <c r="EK27" s="131"/>
      <c r="EL27" s="131"/>
      <c r="EM27" s="131"/>
      <c r="EN27" s="131"/>
      <c r="EO27" s="132"/>
      <c r="EP27" s="137">
        <v>5</v>
      </c>
      <c r="EQ27" s="137"/>
      <c r="ER27" s="137"/>
      <c r="ES27" s="137"/>
      <c r="ET27" s="137"/>
      <c r="EU27" s="137"/>
      <c r="EV27" s="137"/>
      <c r="EW27" s="137"/>
      <c r="EX27" s="137"/>
      <c r="EY27" s="138">
        <f>CN27*5%</f>
        <v>25</v>
      </c>
      <c r="EZ27" s="138"/>
      <c r="FA27" s="138"/>
      <c r="FB27" s="138"/>
      <c r="FC27" s="138"/>
      <c r="FD27" s="138"/>
      <c r="FE27" s="138"/>
      <c r="FF27" s="138"/>
      <c r="FG27" s="138"/>
      <c r="FP27" s="38">
        <f>FP26*3</f>
        <v>499.79999999999995</v>
      </c>
    </row>
    <row r="28" spans="1:172" s="35" customFormat="1" ht="35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3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3"/>
      <c r="BD28" s="134"/>
      <c r="BE28" s="134"/>
      <c r="BF28" s="134"/>
      <c r="BG28" s="134"/>
      <c r="BH28" s="134"/>
      <c r="BI28" s="134"/>
      <c r="BJ28" s="134"/>
      <c r="BK28" s="134"/>
      <c r="BL28" s="134"/>
      <c r="BM28" s="135"/>
      <c r="BN28" s="139" t="s">
        <v>80</v>
      </c>
      <c r="BO28" s="139"/>
      <c r="BP28" s="139"/>
      <c r="BQ28" s="139"/>
      <c r="BR28" s="139"/>
      <c r="BS28" s="139"/>
      <c r="BT28" s="139"/>
      <c r="BU28" s="139"/>
      <c r="BV28" s="139"/>
      <c r="BW28" s="139"/>
      <c r="BX28" s="140" t="s">
        <v>73</v>
      </c>
      <c r="BY28" s="141"/>
      <c r="BZ28" s="141"/>
      <c r="CA28" s="141"/>
      <c r="CB28" s="141"/>
      <c r="CC28" s="141"/>
      <c r="CD28" s="141"/>
      <c r="CE28" s="141"/>
      <c r="CF28" s="142"/>
      <c r="CG28" s="143" t="s">
        <v>85</v>
      </c>
      <c r="CH28" s="144"/>
      <c r="CI28" s="144"/>
      <c r="CJ28" s="144"/>
      <c r="CK28" s="144"/>
      <c r="CL28" s="144"/>
      <c r="CM28" s="144"/>
      <c r="CN28" s="229">
        <v>1</v>
      </c>
      <c r="CO28" s="230"/>
      <c r="CP28" s="230"/>
      <c r="CQ28" s="230"/>
      <c r="CR28" s="230"/>
      <c r="CS28" s="230"/>
      <c r="CT28" s="230"/>
      <c r="CU28" s="230"/>
      <c r="CV28" s="231"/>
      <c r="CW28" s="229">
        <f>CN28</f>
        <v>1</v>
      </c>
      <c r="CX28" s="230"/>
      <c r="CY28" s="230"/>
      <c r="CZ28" s="230"/>
      <c r="DA28" s="230"/>
      <c r="DB28" s="230"/>
      <c r="DC28" s="230"/>
      <c r="DD28" s="230"/>
      <c r="DE28" s="231"/>
      <c r="DF28" s="229">
        <f>CW28</f>
        <v>1</v>
      </c>
      <c r="DG28" s="230"/>
      <c r="DH28" s="230"/>
      <c r="DI28" s="230"/>
      <c r="DJ28" s="230"/>
      <c r="DK28" s="230"/>
      <c r="DL28" s="230"/>
      <c r="DM28" s="230"/>
      <c r="DN28" s="231"/>
      <c r="DO28" s="133"/>
      <c r="DP28" s="134"/>
      <c r="DQ28" s="134"/>
      <c r="DR28" s="134"/>
      <c r="DS28" s="134"/>
      <c r="DT28" s="134"/>
      <c r="DU28" s="134"/>
      <c r="DV28" s="134"/>
      <c r="DW28" s="135"/>
      <c r="DX28" s="133"/>
      <c r="DY28" s="134"/>
      <c r="DZ28" s="134"/>
      <c r="EA28" s="134"/>
      <c r="EB28" s="134"/>
      <c r="EC28" s="134"/>
      <c r="ED28" s="134"/>
      <c r="EE28" s="134"/>
      <c r="EF28" s="135"/>
      <c r="EG28" s="133"/>
      <c r="EH28" s="134"/>
      <c r="EI28" s="134"/>
      <c r="EJ28" s="134"/>
      <c r="EK28" s="134"/>
      <c r="EL28" s="134"/>
      <c r="EM28" s="134"/>
      <c r="EN28" s="134"/>
      <c r="EO28" s="135"/>
      <c r="EP28" s="137">
        <v>5</v>
      </c>
      <c r="EQ28" s="137"/>
      <c r="ER28" s="137"/>
      <c r="ES28" s="137"/>
      <c r="ET28" s="137"/>
      <c r="EU28" s="137"/>
      <c r="EV28" s="137"/>
      <c r="EW28" s="137"/>
      <c r="EX28" s="137"/>
      <c r="EY28" s="138">
        <f>CN28*5%</f>
        <v>0.05</v>
      </c>
      <c r="EZ28" s="138"/>
      <c r="FA28" s="138"/>
      <c r="FB28" s="138"/>
      <c r="FC28" s="138"/>
      <c r="FD28" s="138"/>
      <c r="FE28" s="138"/>
      <c r="FF28" s="138"/>
      <c r="FG28" s="138"/>
      <c r="FP28" s="38">
        <v>1</v>
      </c>
    </row>
    <row r="29" ht="15"/>
    <row r="30" s="7" customFormat="1" ht="16.5" customHeight="1">
      <c r="A30" s="7" t="s">
        <v>37</v>
      </c>
    </row>
    <row r="31" s="7" customFormat="1" ht="6" customHeight="1"/>
    <row r="32" spans="1:163" s="7" customFormat="1" ht="15.75" customHeight="1">
      <c r="A32" s="136" t="s">
        <v>26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4" customFormat="1" ht="15.75" customHeight="1">
      <c r="A33" s="119" t="s">
        <v>19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 t="s">
        <v>20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 t="s">
        <v>21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 t="s">
        <v>22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 t="s">
        <v>23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</row>
    <row r="34" spans="1:163" s="37" customFormat="1" ht="15.75" customHeight="1">
      <c r="A34" s="120">
        <v>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2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1" t="s">
        <v>24</v>
      </c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 t="s">
        <v>25</v>
      </c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0">
        <v>5</v>
      </c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63" s="4" customFormat="1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</row>
    <row r="36" s="7" customFormat="1" ht="15.75"/>
    <row r="37" s="7" customFormat="1" ht="15.75">
      <c r="A37" s="7" t="s">
        <v>67</v>
      </c>
    </row>
    <row r="38" s="7" customFormat="1" ht="9.75" customHeight="1"/>
    <row r="39" spans="1:163" s="7" customFormat="1" ht="78.75" customHeight="1">
      <c r="A39" s="125" t="s">
        <v>68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6" t="s">
        <v>86</v>
      </c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</row>
    <row r="40" spans="41:163" ht="13.5" customHeight="1">
      <c r="AO40" s="118" t="s">
        <v>27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69</v>
      </c>
    </row>
    <row r="43" ht="7.5" customHeight="1"/>
    <row r="44" spans="1:163" s="4" customFormat="1" ht="15.75" customHeight="1">
      <c r="A44" s="119" t="s">
        <v>28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 t="s">
        <v>29</v>
      </c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 t="s">
        <v>30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</row>
    <row r="45" spans="1:163" s="4" customFormat="1" ht="15.75" customHeight="1">
      <c r="A45" s="120">
        <v>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1" t="s">
        <v>31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2">
        <v>3</v>
      </c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</row>
    <row r="46" spans="1:163" s="4" customFormat="1" ht="215.25" customHeight="1">
      <c r="A46" s="116" t="s">
        <v>70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7" t="s">
        <v>87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 t="s">
        <v>87</v>
      </c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</row>
  </sheetData>
  <sheetProtection/>
  <mergeCells count="186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8"/>
    <mergeCell ref="K26:U28"/>
    <mergeCell ref="V26:AF28"/>
    <mergeCell ref="AG26:AQ28"/>
    <mergeCell ref="AR26:BB28"/>
    <mergeCell ref="BC26:BM28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CN26:CV26"/>
    <mergeCell ref="CW26:DE26"/>
    <mergeCell ref="EP28:EX28"/>
    <mergeCell ref="EY28:FG28"/>
    <mergeCell ref="EP26:EX26"/>
    <mergeCell ref="EY26:FG26"/>
    <mergeCell ref="DF26:DN26"/>
    <mergeCell ref="DF27:DN27"/>
    <mergeCell ref="DO26:DW28"/>
    <mergeCell ref="DX26:EF28"/>
    <mergeCell ref="CH33:DE33"/>
    <mergeCell ref="DF33:FG33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G26:EO28"/>
    <mergeCell ref="A34:AD34"/>
    <mergeCell ref="AE34:BI34"/>
    <mergeCell ref="BJ34:CG34"/>
    <mergeCell ref="CH34:DE34"/>
    <mergeCell ref="DF34:FG34"/>
    <mergeCell ref="A32:FG32"/>
    <mergeCell ref="A33:AD33"/>
    <mergeCell ref="AE33:BI33"/>
    <mergeCell ref="BJ33:CG33"/>
    <mergeCell ref="A35:AD35"/>
    <mergeCell ref="AE35:BI35"/>
    <mergeCell ref="BJ35:CG35"/>
    <mergeCell ref="CH35:DE35"/>
    <mergeCell ref="DF35:FG35"/>
    <mergeCell ref="A39:AN39"/>
    <mergeCell ref="AO39:FG39"/>
    <mergeCell ref="A46:BC46"/>
    <mergeCell ref="BD46:DE46"/>
    <mergeCell ref="DF46:FG46"/>
    <mergeCell ref="AO40:FG40"/>
    <mergeCell ref="A44:BC44"/>
    <mergeCell ref="BD44:DE44"/>
    <mergeCell ref="DF44:FG44"/>
    <mergeCell ref="A45:BC45"/>
    <mergeCell ref="BD45:DE45"/>
    <mergeCell ref="DF45:FG4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">
      <selection activeCell="FP26" sqref="FP26"/>
    </sheetView>
  </sheetViews>
  <sheetFormatPr defaultColWidth="0.875" defaultRowHeight="12" customHeight="1"/>
  <cols>
    <col min="1" max="9" width="0.875" style="1" customWidth="1"/>
    <col min="10" max="10" width="2.375" style="1" customWidth="1"/>
    <col min="1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25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75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176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178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124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77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72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125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2" customHeight="1">
      <c r="A26" s="146" t="s">
        <v>178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27" t="s">
        <v>124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9"/>
      <c r="V26" s="127" t="s">
        <v>77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7" t="s">
        <v>72</v>
      </c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39" t="s">
        <v>125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27" t="s">
        <v>72</v>
      </c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39" t="s">
        <v>78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79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83</v>
      </c>
      <c r="CH26" s="144"/>
      <c r="CI26" s="144"/>
      <c r="CJ26" s="144"/>
      <c r="CK26" s="144"/>
      <c r="CL26" s="144"/>
      <c r="CM26" s="144"/>
      <c r="CN26" s="229">
        <v>22824</v>
      </c>
      <c r="CO26" s="230"/>
      <c r="CP26" s="230"/>
      <c r="CQ26" s="230"/>
      <c r="CR26" s="230"/>
      <c r="CS26" s="230"/>
      <c r="CT26" s="230"/>
      <c r="CU26" s="230"/>
      <c r="CV26" s="231"/>
      <c r="CW26" s="229">
        <f>CN26</f>
        <v>22824</v>
      </c>
      <c r="CX26" s="230"/>
      <c r="CY26" s="230"/>
      <c r="CZ26" s="230"/>
      <c r="DA26" s="230"/>
      <c r="DB26" s="230"/>
      <c r="DC26" s="230"/>
      <c r="DD26" s="230"/>
      <c r="DE26" s="231"/>
      <c r="DF26" s="229">
        <f>CW26</f>
        <v>22824</v>
      </c>
      <c r="DG26" s="230"/>
      <c r="DH26" s="230"/>
      <c r="DI26" s="230"/>
      <c r="DJ26" s="230"/>
      <c r="DK26" s="230"/>
      <c r="DL26" s="230"/>
      <c r="DM26" s="230"/>
      <c r="DN26" s="231"/>
      <c r="DO26" s="127" t="s">
        <v>74</v>
      </c>
      <c r="DP26" s="128"/>
      <c r="DQ26" s="128"/>
      <c r="DR26" s="128"/>
      <c r="DS26" s="128"/>
      <c r="DT26" s="128"/>
      <c r="DU26" s="128"/>
      <c r="DV26" s="128"/>
      <c r="DW26" s="129"/>
      <c r="DX26" s="127" t="s">
        <v>74</v>
      </c>
      <c r="DY26" s="128"/>
      <c r="DZ26" s="128"/>
      <c r="EA26" s="128"/>
      <c r="EB26" s="128"/>
      <c r="EC26" s="128"/>
      <c r="ED26" s="128"/>
      <c r="EE26" s="128"/>
      <c r="EF26" s="129"/>
      <c r="EG26" s="127" t="s">
        <v>74</v>
      </c>
      <c r="EH26" s="128"/>
      <c r="EI26" s="128"/>
      <c r="EJ26" s="128"/>
      <c r="EK26" s="128"/>
      <c r="EL26" s="128"/>
      <c r="EM26" s="128"/>
      <c r="EN26" s="128"/>
      <c r="EO26" s="129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1141.2</v>
      </c>
      <c r="EZ26" s="138"/>
      <c r="FA26" s="138"/>
      <c r="FB26" s="138"/>
      <c r="FC26" s="138"/>
      <c r="FD26" s="138"/>
      <c r="FE26" s="138"/>
      <c r="FF26" s="138"/>
      <c r="FG26" s="138"/>
      <c r="FP26" s="51">
        <f>(137*34*5)*98%</f>
        <v>22824.2</v>
      </c>
    </row>
    <row r="27" spans="1:172" s="35" customFormat="1" ht="38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30"/>
      <c r="L27" s="131"/>
      <c r="M27" s="131"/>
      <c r="N27" s="131"/>
      <c r="O27" s="131"/>
      <c r="P27" s="131"/>
      <c r="Q27" s="131"/>
      <c r="R27" s="131"/>
      <c r="S27" s="131"/>
      <c r="T27" s="131"/>
      <c r="U27" s="132"/>
      <c r="V27" s="130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130"/>
      <c r="AH27" s="131"/>
      <c r="AI27" s="131"/>
      <c r="AJ27" s="131"/>
      <c r="AK27" s="131"/>
      <c r="AL27" s="131"/>
      <c r="AM27" s="131"/>
      <c r="AN27" s="131"/>
      <c r="AO27" s="131"/>
      <c r="AP27" s="131"/>
      <c r="AQ27" s="132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0"/>
      <c r="BD27" s="131"/>
      <c r="BE27" s="131"/>
      <c r="BF27" s="131"/>
      <c r="BG27" s="131"/>
      <c r="BH27" s="131"/>
      <c r="BI27" s="131"/>
      <c r="BJ27" s="131"/>
      <c r="BK27" s="131"/>
      <c r="BL27" s="131"/>
      <c r="BM27" s="132"/>
      <c r="BN27" s="139" t="s">
        <v>81</v>
      </c>
      <c r="BO27" s="139"/>
      <c r="BP27" s="139"/>
      <c r="BQ27" s="139"/>
      <c r="BR27" s="139"/>
      <c r="BS27" s="139"/>
      <c r="BT27" s="139"/>
      <c r="BU27" s="139"/>
      <c r="BV27" s="139"/>
      <c r="BW27" s="139"/>
      <c r="BX27" s="140" t="s">
        <v>82</v>
      </c>
      <c r="BY27" s="141"/>
      <c r="BZ27" s="141"/>
      <c r="CA27" s="141"/>
      <c r="CB27" s="141"/>
      <c r="CC27" s="141"/>
      <c r="CD27" s="141"/>
      <c r="CE27" s="141"/>
      <c r="CF27" s="142"/>
      <c r="CG27" s="143" t="s">
        <v>84</v>
      </c>
      <c r="CH27" s="144"/>
      <c r="CI27" s="144"/>
      <c r="CJ27" s="144"/>
      <c r="CK27" s="144"/>
      <c r="CL27" s="144"/>
      <c r="CM27" s="144"/>
      <c r="CN27" s="229">
        <v>68473</v>
      </c>
      <c r="CO27" s="230"/>
      <c r="CP27" s="230"/>
      <c r="CQ27" s="230"/>
      <c r="CR27" s="230"/>
      <c r="CS27" s="230"/>
      <c r="CT27" s="230"/>
      <c r="CU27" s="230"/>
      <c r="CV27" s="231"/>
      <c r="CW27" s="229">
        <f>CN27</f>
        <v>68473</v>
      </c>
      <c r="CX27" s="230"/>
      <c r="CY27" s="230"/>
      <c r="CZ27" s="230"/>
      <c r="DA27" s="230"/>
      <c r="DB27" s="230"/>
      <c r="DC27" s="230"/>
      <c r="DD27" s="230"/>
      <c r="DE27" s="231"/>
      <c r="DF27" s="229">
        <f>CW27</f>
        <v>68473</v>
      </c>
      <c r="DG27" s="230"/>
      <c r="DH27" s="230"/>
      <c r="DI27" s="230"/>
      <c r="DJ27" s="230"/>
      <c r="DK27" s="230"/>
      <c r="DL27" s="230"/>
      <c r="DM27" s="230"/>
      <c r="DN27" s="231"/>
      <c r="DO27" s="130"/>
      <c r="DP27" s="131"/>
      <c r="DQ27" s="131"/>
      <c r="DR27" s="131"/>
      <c r="DS27" s="131"/>
      <c r="DT27" s="131"/>
      <c r="DU27" s="131"/>
      <c r="DV27" s="131"/>
      <c r="DW27" s="132"/>
      <c r="DX27" s="130"/>
      <c r="DY27" s="131"/>
      <c r="DZ27" s="131"/>
      <c r="EA27" s="131"/>
      <c r="EB27" s="131"/>
      <c r="EC27" s="131"/>
      <c r="ED27" s="131"/>
      <c r="EE27" s="131"/>
      <c r="EF27" s="132"/>
      <c r="EG27" s="130"/>
      <c r="EH27" s="131"/>
      <c r="EI27" s="131"/>
      <c r="EJ27" s="131"/>
      <c r="EK27" s="131"/>
      <c r="EL27" s="131"/>
      <c r="EM27" s="131"/>
      <c r="EN27" s="131"/>
      <c r="EO27" s="132"/>
      <c r="EP27" s="137">
        <v>5</v>
      </c>
      <c r="EQ27" s="137"/>
      <c r="ER27" s="137"/>
      <c r="ES27" s="137"/>
      <c r="ET27" s="137"/>
      <c r="EU27" s="137"/>
      <c r="EV27" s="137"/>
      <c r="EW27" s="137"/>
      <c r="EX27" s="137"/>
      <c r="EY27" s="138">
        <f>CN27*5%</f>
        <v>3423.65</v>
      </c>
      <c r="EZ27" s="138"/>
      <c r="FA27" s="138"/>
      <c r="FB27" s="138"/>
      <c r="FC27" s="138"/>
      <c r="FD27" s="138"/>
      <c r="FE27" s="138"/>
      <c r="FF27" s="138"/>
      <c r="FG27" s="138"/>
      <c r="FP27" s="51">
        <f>FP26*3</f>
        <v>68472.6</v>
      </c>
    </row>
    <row r="28" spans="1:172" s="35" customFormat="1" ht="35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3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133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G28" s="13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3"/>
      <c r="BD28" s="134"/>
      <c r="BE28" s="134"/>
      <c r="BF28" s="134"/>
      <c r="BG28" s="134"/>
      <c r="BH28" s="134"/>
      <c r="BI28" s="134"/>
      <c r="BJ28" s="134"/>
      <c r="BK28" s="134"/>
      <c r="BL28" s="134"/>
      <c r="BM28" s="135"/>
      <c r="BN28" s="139" t="s">
        <v>80</v>
      </c>
      <c r="BO28" s="139"/>
      <c r="BP28" s="139"/>
      <c r="BQ28" s="139"/>
      <c r="BR28" s="139"/>
      <c r="BS28" s="139"/>
      <c r="BT28" s="139"/>
      <c r="BU28" s="139"/>
      <c r="BV28" s="139"/>
      <c r="BW28" s="139"/>
      <c r="BX28" s="140" t="s">
        <v>73</v>
      </c>
      <c r="BY28" s="141"/>
      <c r="BZ28" s="141"/>
      <c r="CA28" s="141"/>
      <c r="CB28" s="141"/>
      <c r="CC28" s="141"/>
      <c r="CD28" s="141"/>
      <c r="CE28" s="141"/>
      <c r="CF28" s="142"/>
      <c r="CG28" s="143" t="s">
        <v>85</v>
      </c>
      <c r="CH28" s="144"/>
      <c r="CI28" s="144"/>
      <c r="CJ28" s="144"/>
      <c r="CK28" s="144"/>
      <c r="CL28" s="144"/>
      <c r="CM28" s="144"/>
      <c r="CN28" s="229">
        <v>137</v>
      </c>
      <c r="CO28" s="230"/>
      <c r="CP28" s="230"/>
      <c r="CQ28" s="230"/>
      <c r="CR28" s="230"/>
      <c r="CS28" s="230"/>
      <c r="CT28" s="230"/>
      <c r="CU28" s="230"/>
      <c r="CV28" s="231"/>
      <c r="CW28" s="229">
        <f>CN28</f>
        <v>137</v>
      </c>
      <c r="CX28" s="230"/>
      <c r="CY28" s="230"/>
      <c r="CZ28" s="230"/>
      <c r="DA28" s="230"/>
      <c r="DB28" s="230"/>
      <c r="DC28" s="230"/>
      <c r="DD28" s="230"/>
      <c r="DE28" s="231"/>
      <c r="DF28" s="229">
        <f>CW28</f>
        <v>137</v>
      </c>
      <c r="DG28" s="230"/>
      <c r="DH28" s="230"/>
      <c r="DI28" s="230"/>
      <c r="DJ28" s="230"/>
      <c r="DK28" s="230"/>
      <c r="DL28" s="230"/>
      <c r="DM28" s="230"/>
      <c r="DN28" s="231"/>
      <c r="DO28" s="133"/>
      <c r="DP28" s="134"/>
      <c r="DQ28" s="134"/>
      <c r="DR28" s="134"/>
      <c r="DS28" s="134"/>
      <c r="DT28" s="134"/>
      <c r="DU28" s="134"/>
      <c r="DV28" s="134"/>
      <c r="DW28" s="135"/>
      <c r="DX28" s="133"/>
      <c r="DY28" s="134"/>
      <c r="DZ28" s="134"/>
      <c r="EA28" s="134"/>
      <c r="EB28" s="134"/>
      <c r="EC28" s="134"/>
      <c r="ED28" s="134"/>
      <c r="EE28" s="134"/>
      <c r="EF28" s="135"/>
      <c r="EG28" s="133"/>
      <c r="EH28" s="134"/>
      <c r="EI28" s="134"/>
      <c r="EJ28" s="134"/>
      <c r="EK28" s="134"/>
      <c r="EL28" s="134"/>
      <c r="EM28" s="134"/>
      <c r="EN28" s="134"/>
      <c r="EO28" s="135"/>
      <c r="EP28" s="137">
        <v>5</v>
      </c>
      <c r="EQ28" s="137"/>
      <c r="ER28" s="137"/>
      <c r="ES28" s="137"/>
      <c r="ET28" s="137"/>
      <c r="EU28" s="137"/>
      <c r="EV28" s="137"/>
      <c r="EW28" s="137"/>
      <c r="EX28" s="137"/>
      <c r="EY28" s="138">
        <f>CN28*5%</f>
        <v>6.8500000000000005</v>
      </c>
      <c r="EZ28" s="138"/>
      <c r="FA28" s="138"/>
      <c r="FB28" s="138"/>
      <c r="FC28" s="138"/>
      <c r="FD28" s="138"/>
      <c r="FE28" s="138"/>
      <c r="FF28" s="138"/>
      <c r="FG28" s="138"/>
      <c r="FP28" s="51">
        <v>137</v>
      </c>
    </row>
    <row r="29" ht="15"/>
    <row r="30" s="7" customFormat="1" ht="16.5" customHeight="1">
      <c r="A30" s="7" t="s">
        <v>37</v>
      </c>
    </row>
    <row r="31" s="7" customFormat="1" ht="6" customHeight="1"/>
    <row r="32" spans="1:163" s="7" customFormat="1" ht="15.75" customHeight="1">
      <c r="A32" s="136" t="s">
        <v>26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4" customFormat="1" ht="15.75" customHeight="1">
      <c r="A33" s="119" t="s">
        <v>19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 t="s">
        <v>20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 t="s">
        <v>21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 t="s">
        <v>22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 t="s">
        <v>23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</row>
    <row r="34" spans="1:163" s="37" customFormat="1" ht="15.75" customHeight="1">
      <c r="A34" s="120">
        <v>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2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1" t="s">
        <v>24</v>
      </c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 t="s">
        <v>25</v>
      </c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0">
        <v>5</v>
      </c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63" s="4" customFormat="1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</row>
    <row r="36" s="7" customFormat="1" ht="15.75"/>
    <row r="37" s="7" customFormat="1" ht="15.75">
      <c r="A37" s="7" t="s">
        <v>67</v>
      </c>
    </row>
    <row r="38" s="7" customFormat="1" ht="9.75" customHeight="1"/>
    <row r="39" spans="1:163" s="7" customFormat="1" ht="78.75" customHeight="1">
      <c r="A39" s="125" t="s">
        <v>68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6" t="s">
        <v>86</v>
      </c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</row>
    <row r="40" spans="41:163" ht="13.5" customHeight="1">
      <c r="AO40" s="118" t="s">
        <v>27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69</v>
      </c>
    </row>
    <row r="43" ht="7.5" customHeight="1"/>
    <row r="44" spans="1:163" s="4" customFormat="1" ht="15.75" customHeight="1">
      <c r="A44" s="119" t="s">
        <v>28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 t="s">
        <v>29</v>
      </c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 t="s">
        <v>30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</row>
    <row r="45" spans="1:163" s="4" customFormat="1" ht="15.75" customHeight="1">
      <c r="A45" s="120">
        <v>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1" t="s">
        <v>31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2">
        <v>3</v>
      </c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</row>
    <row r="46" spans="1:163" s="4" customFormat="1" ht="215.25" customHeight="1">
      <c r="A46" s="116" t="s">
        <v>70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7" t="s">
        <v>87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 t="s">
        <v>87</v>
      </c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</row>
  </sheetData>
  <sheetProtection/>
  <mergeCells count="186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8"/>
    <mergeCell ref="K26:U28"/>
    <mergeCell ref="V26:AF28"/>
    <mergeCell ref="AG26:AQ28"/>
    <mergeCell ref="AR26:BB28"/>
    <mergeCell ref="BC26:BM28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CN26:CV26"/>
    <mergeCell ref="CW26:DE26"/>
    <mergeCell ref="EP28:EX28"/>
    <mergeCell ref="EY28:FG28"/>
    <mergeCell ref="EP26:EX26"/>
    <mergeCell ref="EY26:FG26"/>
    <mergeCell ref="DF26:DN26"/>
    <mergeCell ref="DF27:DN27"/>
    <mergeCell ref="DO26:DW28"/>
    <mergeCell ref="DX26:EF28"/>
    <mergeCell ref="CH33:DE33"/>
    <mergeCell ref="DF33:FG33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G26:EO28"/>
    <mergeCell ref="A34:AD34"/>
    <mergeCell ref="AE34:BI34"/>
    <mergeCell ref="BJ34:CG34"/>
    <mergeCell ref="CH34:DE34"/>
    <mergeCell ref="DF34:FG34"/>
    <mergeCell ref="A32:FG32"/>
    <mergeCell ref="A33:AD33"/>
    <mergeCell ref="AE33:BI33"/>
    <mergeCell ref="BJ33:CG33"/>
    <mergeCell ref="A35:AD35"/>
    <mergeCell ref="AE35:BI35"/>
    <mergeCell ref="BJ35:CG35"/>
    <mergeCell ref="CH35:DE35"/>
    <mergeCell ref="DF35:FG35"/>
    <mergeCell ref="A39:AN39"/>
    <mergeCell ref="AO39:FG39"/>
    <mergeCell ref="A46:BC46"/>
    <mergeCell ref="BD46:DE46"/>
    <mergeCell ref="DF46:FG46"/>
    <mergeCell ref="AO40:FG40"/>
    <mergeCell ref="A44:BC44"/>
    <mergeCell ref="BD44:DE44"/>
    <mergeCell ref="DF44:FG44"/>
    <mergeCell ref="A45:BC45"/>
    <mergeCell ref="BD45:DE45"/>
    <mergeCell ref="DF45:FG4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EP26" sqref="EP26:EX26"/>
    </sheetView>
  </sheetViews>
  <sheetFormatPr defaultColWidth="0.875" defaultRowHeight="12" customHeight="1"/>
  <cols>
    <col min="1" max="9" width="0.875" style="1" customWidth="1"/>
    <col min="10" max="10" width="2.625" style="1" customWidth="1"/>
    <col min="11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106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121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126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155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77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63.75" customHeight="1">
      <c r="A26" s="232" t="s">
        <v>156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Дети-инвалиды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CN26</f>
        <v>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0.05</v>
      </c>
      <c r="EZ26" s="138"/>
      <c r="FA26" s="138"/>
      <c r="FB26" s="138"/>
      <c r="FC26" s="138"/>
      <c r="FD26" s="138"/>
      <c r="FE26" s="138"/>
      <c r="FF26" s="138"/>
      <c r="FG26" s="138"/>
      <c r="FP26" s="38">
        <v>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7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9" width="0.875" style="1" customWidth="1"/>
    <col min="10" max="10" width="3.125" style="1" customWidth="1"/>
    <col min="11" max="20" width="0.875" style="1" customWidth="1"/>
    <col min="21" max="21" width="1.875" style="1" customWidth="1"/>
    <col min="22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108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121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126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157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131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109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8" customHeight="1">
      <c r="A26" s="232" t="s">
        <v>157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с ограниченными возможностями здоровья (ОВЗ)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адаптированная образовательная программа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42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42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42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2.1</v>
      </c>
      <c r="EZ26" s="138"/>
      <c r="FA26" s="138"/>
      <c r="FB26" s="138"/>
      <c r="FC26" s="138"/>
      <c r="FD26" s="138"/>
      <c r="FE26" s="138"/>
      <c r="FF26" s="138"/>
      <c r="FG26" s="138"/>
      <c r="FP26" s="38">
        <v>42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9" width="0.875" style="1" customWidth="1"/>
    <col min="10" max="10" width="5.00390625" style="1" customWidth="1"/>
    <col min="11" max="19" width="0.875" style="1" customWidth="1"/>
    <col min="20" max="20" width="5.375" style="1" customWidth="1"/>
    <col min="2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110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121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126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158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159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69" customHeight="1">
      <c r="A26" s="232" t="s">
        <v>158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обучающиеся за исключением обучающихся с ограниченными возможностями здоровья (ОВЗ) и детей-инвалидов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231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231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231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11.55</v>
      </c>
      <c r="EZ26" s="138"/>
      <c r="FA26" s="138"/>
      <c r="FB26" s="138"/>
      <c r="FC26" s="138"/>
      <c r="FD26" s="138"/>
      <c r="FE26" s="138"/>
      <c r="FF26" s="138"/>
      <c r="FG26" s="138"/>
      <c r="FP26" s="38">
        <v>231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9" width="0.875" style="1" customWidth="1"/>
    <col min="10" max="10" width="3.75390625" style="1" customWidth="1"/>
    <col min="1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</row>
    <row r="2" spans="73:90" s="9" customFormat="1" ht="16.5" customHeight="1">
      <c r="BU2" s="106" t="s">
        <v>13</v>
      </c>
      <c r="BV2" s="106"/>
      <c r="BW2" s="106"/>
      <c r="BX2" s="106"/>
      <c r="BY2" s="106"/>
      <c r="BZ2" s="106"/>
      <c r="CA2" s="106"/>
      <c r="CB2" s="106"/>
      <c r="CC2" s="106"/>
      <c r="CD2" s="106"/>
      <c r="CE2" s="221" t="s">
        <v>111</v>
      </c>
      <c r="CF2" s="221"/>
      <c r="CG2" s="221"/>
      <c r="CH2" s="221"/>
      <c r="CI2" s="221"/>
      <c r="CJ2" s="221"/>
      <c r="CK2" s="221"/>
      <c r="CL2" s="221"/>
    </row>
    <row r="3" ht="15.75" thickBot="1"/>
    <row r="4" spans="1:163" ht="30" customHeight="1">
      <c r="A4" s="215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22" t="s">
        <v>122</v>
      </c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L4" s="21"/>
      <c r="DM4" s="62" t="s">
        <v>39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N4" s="223" t="s">
        <v>134</v>
      </c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5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N5" s="226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8"/>
    </row>
    <row r="6" spans="1:163" ht="30" customHeight="1">
      <c r="A6" s="215" t="s">
        <v>52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 t="s">
        <v>71</v>
      </c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53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63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3" customFormat="1" ht="47.25" customHeight="1">
      <c r="A12" s="179" t="s">
        <v>151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17" t="s">
        <v>181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17" t="s">
        <v>182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9"/>
      <c r="BZ12" s="198" t="s">
        <v>64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  <c r="DG12" s="217" t="s">
        <v>65</v>
      </c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9"/>
      <c r="EK12" s="179" t="s">
        <v>66</v>
      </c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</row>
    <row r="13" spans="1:163" s="33" customFormat="1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98" t="s">
        <v>183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198" t="s">
        <v>183</v>
      </c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M13" s="198" t="s">
        <v>183</v>
      </c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198" t="s">
        <v>183</v>
      </c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200"/>
      <c r="BM13" s="198" t="s">
        <v>183</v>
      </c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200"/>
      <c r="BZ13" s="198" t="s">
        <v>54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200"/>
      <c r="CM13" s="207" t="s">
        <v>35</v>
      </c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9"/>
      <c r="DG13" s="210">
        <v>20</v>
      </c>
      <c r="DH13" s="211"/>
      <c r="DI13" s="211"/>
      <c r="DJ13" s="212" t="s">
        <v>149</v>
      </c>
      <c r="DK13" s="212"/>
      <c r="DL13" s="212"/>
      <c r="DM13" s="213" t="s">
        <v>14</v>
      </c>
      <c r="DN13" s="213"/>
      <c r="DO13" s="213"/>
      <c r="DP13" s="214"/>
      <c r="DQ13" s="210">
        <v>20</v>
      </c>
      <c r="DR13" s="211"/>
      <c r="DS13" s="211"/>
      <c r="DT13" s="212" t="s">
        <v>179</v>
      </c>
      <c r="DU13" s="212"/>
      <c r="DV13" s="212"/>
      <c r="DW13" s="213" t="s">
        <v>14</v>
      </c>
      <c r="DX13" s="213"/>
      <c r="DY13" s="213"/>
      <c r="DZ13" s="214"/>
      <c r="EA13" s="210">
        <v>20</v>
      </c>
      <c r="EB13" s="211"/>
      <c r="EC13" s="211"/>
      <c r="ED13" s="212" t="s">
        <v>198</v>
      </c>
      <c r="EE13" s="212"/>
      <c r="EF13" s="212"/>
      <c r="EG13" s="213" t="s">
        <v>14</v>
      </c>
      <c r="EH13" s="213"/>
      <c r="EI13" s="213"/>
      <c r="EJ13" s="214"/>
      <c r="EK13" s="179" t="s">
        <v>40</v>
      </c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 t="s">
        <v>41</v>
      </c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</row>
    <row r="14" spans="1:163" s="33" customFormat="1" ht="32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01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1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01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3"/>
      <c r="AZ14" s="201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3"/>
      <c r="BM14" s="201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3"/>
      <c r="BZ14" s="201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186" t="s">
        <v>23</v>
      </c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  <c r="CY14" s="186" t="s">
        <v>55</v>
      </c>
      <c r="CZ14" s="187"/>
      <c r="DA14" s="187"/>
      <c r="DB14" s="187"/>
      <c r="DC14" s="187"/>
      <c r="DD14" s="187"/>
      <c r="DE14" s="187"/>
      <c r="DF14" s="188"/>
      <c r="DG14" s="192" t="s">
        <v>15</v>
      </c>
      <c r="DH14" s="193"/>
      <c r="DI14" s="193"/>
      <c r="DJ14" s="193"/>
      <c r="DK14" s="193"/>
      <c r="DL14" s="193"/>
      <c r="DM14" s="193"/>
      <c r="DN14" s="193"/>
      <c r="DO14" s="193"/>
      <c r="DP14" s="194"/>
      <c r="DQ14" s="192" t="s">
        <v>16</v>
      </c>
      <c r="DR14" s="193"/>
      <c r="DS14" s="193"/>
      <c r="DT14" s="193"/>
      <c r="DU14" s="193"/>
      <c r="DV14" s="193"/>
      <c r="DW14" s="193"/>
      <c r="DX14" s="193"/>
      <c r="DY14" s="193"/>
      <c r="DZ14" s="194"/>
      <c r="EA14" s="192" t="s">
        <v>17</v>
      </c>
      <c r="EB14" s="193"/>
      <c r="EC14" s="193"/>
      <c r="ED14" s="193"/>
      <c r="EE14" s="193"/>
      <c r="EF14" s="193"/>
      <c r="EG14" s="193"/>
      <c r="EH14" s="193"/>
      <c r="EI14" s="193"/>
      <c r="EJ14" s="194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</row>
    <row r="15" spans="1:163" s="33" customFormat="1" ht="24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204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4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  <c r="AZ15" s="204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6"/>
      <c r="BM15" s="204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6"/>
      <c r="BZ15" s="204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6"/>
      <c r="CM15" s="189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1"/>
      <c r="CY15" s="189"/>
      <c r="CZ15" s="190"/>
      <c r="DA15" s="190"/>
      <c r="DB15" s="190"/>
      <c r="DC15" s="190"/>
      <c r="DD15" s="190"/>
      <c r="DE15" s="190"/>
      <c r="DF15" s="191"/>
      <c r="DG15" s="195"/>
      <c r="DH15" s="196"/>
      <c r="DI15" s="196"/>
      <c r="DJ15" s="196"/>
      <c r="DK15" s="196"/>
      <c r="DL15" s="196"/>
      <c r="DM15" s="196"/>
      <c r="DN15" s="196"/>
      <c r="DO15" s="196"/>
      <c r="DP15" s="197"/>
      <c r="DQ15" s="195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/>
      <c r="EB15" s="196"/>
      <c r="EC15" s="196"/>
      <c r="ED15" s="196"/>
      <c r="EE15" s="196"/>
      <c r="EF15" s="196"/>
      <c r="EG15" s="196"/>
      <c r="EH15" s="196"/>
      <c r="EI15" s="196"/>
      <c r="EJ15" s="197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</row>
    <row r="16" spans="1:163" s="34" customFormat="1" ht="11.25" customHeight="1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2">
        <v>2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182">
        <v>3</v>
      </c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4"/>
      <c r="AM16" s="182">
        <v>4</v>
      </c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4"/>
      <c r="AZ16" s="182">
        <v>5</v>
      </c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4"/>
      <c r="BM16" s="182">
        <v>6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4"/>
      <c r="BZ16" s="182">
        <v>7</v>
      </c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4"/>
      <c r="CM16" s="182">
        <v>8</v>
      </c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2">
        <v>9</v>
      </c>
      <c r="CZ16" s="183"/>
      <c r="DA16" s="183"/>
      <c r="DB16" s="183"/>
      <c r="DC16" s="183"/>
      <c r="DD16" s="183"/>
      <c r="DE16" s="183"/>
      <c r="DF16" s="184"/>
      <c r="DG16" s="182">
        <v>10</v>
      </c>
      <c r="DH16" s="183"/>
      <c r="DI16" s="183"/>
      <c r="DJ16" s="183"/>
      <c r="DK16" s="183"/>
      <c r="DL16" s="183"/>
      <c r="DM16" s="183"/>
      <c r="DN16" s="183"/>
      <c r="DO16" s="183"/>
      <c r="DP16" s="184"/>
      <c r="DQ16" s="182">
        <v>11</v>
      </c>
      <c r="DR16" s="183"/>
      <c r="DS16" s="183"/>
      <c r="DT16" s="183"/>
      <c r="DU16" s="183"/>
      <c r="DV16" s="183"/>
      <c r="DW16" s="183"/>
      <c r="DX16" s="183"/>
      <c r="DY16" s="183"/>
      <c r="DZ16" s="184"/>
      <c r="EA16" s="182">
        <v>12</v>
      </c>
      <c r="EB16" s="183"/>
      <c r="EC16" s="183"/>
      <c r="ED16" s="183"/>
      <c r="EE16" s="183"/>
      <c r="EF16" s="183"/>
      <c r="EG16" s="183"/>
      <c r="EH16" s="183"/>
      <c r="EI16" s="183"/>
      <c r="EJ16" s="184"/>
      <c r="EK16" s="180">
        <v>13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>
        <v>14</v>
      </c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</row>
    <row r="17" spans="1:163" s="33" customFormat="1" ht="96" customHeight="1">
      <c r="A17" s="181" t="s">
        <v>161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78" t="s">
        <v>160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 t="s">
        <v>107</v>
      </c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 t="s">
        <v>107</v>
      </c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 t="s">
        <v>128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 t="s">
        <v>72</v>
      </c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 t="s">
        <v>72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 t="s">
        <v>72</v>
      </c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7" t="s">
        <v>72</v>
      </c>
      <c r="CZ17" s="177"/>
      <c r="DA17" s="177"/>
      <c r="DB17" s="177"/>
      <c r="DC17" s="177"/>
      <c r="DD17" s="177"/>
      <c r="DE17" s="177"/>
      <c r="DF17" s="177"/>
      <c r="DG17" s="178" t="s">
        <v>72</v>
      </c>
      <c r="DH17" s="178"/>
      <c r="DI17" s="178"/>
      <c r="DJ17" s="178"/>
      <c r="DK17" s="178"/>
      <c r="DL17" s="178"/>
      <c r="DM17" s="178"/>
      <c r="DN17" s="178"/>
      <c r="DO17" s="178"/>
      <c r="DP17" s="178"/>
      <c r="DQ17" s="178" t="s">
        <v>72</v>
      </c>
      <c r="DR17" s="178"/>
      <c r="DS17" s="178"/>
      <c r="DT17" s="178"/>
      <c r="DU17" s="178"/>
      <c r="DV17" s="178"/>
      <c r="DW17" s="178"/>
      <c r="DX17" s="178"/>
      <c r="DY17" s="178"/>
      <c r="DZ17" s="178"/>
      <c r="EA17" s="178" t="s">
        <v>72</v>
      </c>
      <c r="EB17" s="178"/>
      <c r="EC17" s="178"/>
      <c r="ED17" s="178"/>
      <c r="EE17" s="178"/>
      <c r="EF17" s="178"/>
      <c r="EG17" s="178"/>
      <c r="EH17" s="178"/>
      <c r="EI17" s="178"/>
      <c r="EJ17" s="178"/>
      <c r="EK17" s="179" t="s">
        <v>72</v>
      </c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 t="s">
        <v>72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141</v>
      </c>
    </row>
    <row r="20" ht="6" customHeight="1"/>
    <row r="21" spans="1:163" s="35" customFormat="1" ht="73.5" customHeight="1">
      <c r="A21" s="168" t="s">
        <v>151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181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5" t="s">
        <v>184</v>
      </c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7"/>
      <c r="BN21" s="165" t="s">
        <v>59</v>
      </c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 t="s">
        <v>60</v>
      </c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7"/>
      <c r="DO21" s="165" t="s">
        <v>76</v>
      </c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7"/>
      <c r="EP21" s="165" t="s">
        <v>61</v>
      </c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7"/>
    </row>
    <row r="22" spans="1:163" s="35" customFormat="1" ht="12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68" t="s">
        <v>183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V22" s="168" t="s">
        <v>183</v>
      </c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  <c r="AG22" s="168" t="s">
        <v>183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 t="s">
        <v>183</v>
      </c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68" t="s">
        <v>183</v>
      </c>
      <c r="BD22" s="169"/>
      <c r="BE22" s="169"/>
      <c r="BF22" s="169"/>
      <c r="BG22" s="169"/>
      <c r="BH22" s="169"/>
      <c r="BI22" s="169"/>
      <c r="BJ22" s="169"/>
      <c r="BK22" s="169"/>
      <c r="BL22" s="169"/>
      <c r="BM22" s="170"/>
      <c r="BN22" s="168" t="s">
        <v>56</v>
      </c>
      <c r="BO22" s="169"/>
      <c r="BP22" s="169"/>
      <c r="BQ22" s="169"/>
      <c r="BR22" s="169"/>
      <c r="BS22" s="169"/>
      <c r="BT22" s="169"/>
      <c r="BU22" s="169"/>
      <c r="BV22" s="169"/>
      <c r="BW22" s="170"/>
      <c r="BX22" s="140" t="s">
        <v>35</v>
      </c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2"/>
      <c r="CN22" s="162">
        <v>20</v>
      </c>
      <c r="CO22" s="163"/>
      <c r="CP22" s="163"/>
      <c r="CQ22" s="164" t="s">
        <v>149</v>
      </c>
      <c r="CR22" s="164"/>
      <c r="CS22" s="157" t="s">
        <v>14</v>
      </c>
      <c r="CT22" s="157"/>
      <c r="CU22" s="157"/>
      <c r="CV22" s="158"/>
      <c r="CW22" s="162">
        <v>20</v>
      </c>
      <c r="CX22" s="163"/>
      <c r="CY22" s="163"/>
      <c r="CZ22" s="164" t="s">
        <v>179</v>
      </c>
      <c r="DA22" s="164"/>
      <c r="DB22" s="157" t="s">
        <v>14</v>
      </c>
      <c r="DC22" s="157"/>
      <c r="DD22" s="157"/>
      <c r="DE22" s="158"/>
      <c r="DF22" s="162">
        <v>20</v>
      </c>
      <c r="DG22" s="163"/>
      <c r="DH22" s="163"/>
      <c r="DI22" s="164" t="s">
        <v>198</v>
      </c>
      <c r="DJ22" s="164"/>
      <c r="DK22" s="157" t="s">
        <v>14</v>
      </c>
      <c r="DL22" s="157"/>
      <c r="DM22" s="157"/>
      <c r="DN22" s="158"/>
      <c r="DO22" s="162">
        <v>20</v>
      </c>
      <c r="DP22" s="163"/>
      <c r="DQ22" s="163"/>
      <c r="DR22" s="164" t="s">
        <v>149</v>
      </c>
      <c r="DS22" s="164"/>
      <c r="DT22" s="157" t="s">
        <v>14</v>
      </c>
      <c r="DU22" s="157"/>
      <c r="DV22" s="157"/>
      <c r="DW22" s="158"/>
      <c r="DX22" s="162">
        <v>20</v>
      </c>
      <c r="DY22" s="163"/>
      <c r="DZ22" s="163"/>
      <c r="EA22" s="164" t="s">
        <v>179</v>
      </c>
      <c r="EB22" s="164"/>
      <c r="EC22" s="157" t="s">
        <v>14</v>
      </c>
      <c r="ED22" s="157"/>
      <c r="EE22" s="157"/>
      <c r="EF22" s="158"/>
      <c r="EG22" s="162">
        <v>20</v>
      </c>
      <c r="EH22" s="163"/>
      <c r="EI22" s="163"/>
      <c r="EJ22" s="164" t="s">
        <v>198</v>
      </c>
      <c r="EK22" s="164"/>
      <c r="EL22" s="157" t="s">
        <v>14</v>
      </c>
      <c r="EM22" s="157"/>
      <c r="EN22" s="157"/>
      <c r="EO22" s="158"/>
      <c r="EP22" s="159" t="s">
        <v>43</v>
      </c>
      <c r="EQ22" s="160"/>
      <c r="ER22" s="160"/>
      <c r="ES22" s="160"/>
      <c r="ET22" s="160"/>
      <c r="EU22" s="160"/>
      <c r="EV22" s="160"/>
      <c r="EW22" s="160"/>
      <c r="EX22" s="161"/>
      <c r="EY22" s="159" t="s">
        <v>42</v>
      </c>
      <c r="EZ22" s="160"/>
      <c r="FA22" s="160"/>
      <c r="FB22" s="160"/>
      <c r="FC22" s="160"/>
      <c r="FD22" s="160"/>
      <c r="FE22" s="160"/>
      <c r="FF22" s="160"/>
      <c r="FG22" s="161"/>
    </row>
    <row r="23" spans="1:163" s="35" customFormat="1" ht="31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V23" s="171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G23" s="171"/>
      <c r="AH23" s="172"/>
      <c r="AI23" s="172"/>
      <c r="AJ23" s="172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2"/>
      <c r="AZ23" s="172"/>
      <c r="BA23" s="172"/>
      <c r="BB23" s="173"/>
      <c r="BC23" s="171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N23" s="171"/>
      <c r="BO23" s="172"/>
      <c r="BP23" s="172"/>
      <c r="BQ23" s="172"/>
      <c r="BR23" s="172"/>
      <c r="BS23" s="172"/>
      <c r="BT23" s="172"/>
      <c r="BU23" s="172"/>
      <c r="BV23" s="172"/>
      <c r="BW23" s="173"/>
      <c r="BX23" s="127" t="s">
        <v>57</v>
      </c>
      <c r="BY23" s="128"/>
      <c r="BZ23" s="128"/>
      <c r="CA23" s="128"/>
      <c r="CB23" s="128"/>
      <c r="CC23" s="128"/>
      <c r="CD23" s="128"/>
      <c r="CE23" s="128"/>
      <c r="CF23" s="129"/>
      <c r="CG23" s="127" t="s">
        <v>58</v>
      </c>
      <c r="CH23" s="128"/>
      <c r="CI23" s="128"/>
      <c r="CJ23" s="128"/>
      <c r="CK23" s="128"/>
      <c r="CL23" s="128"/>
      <c r="CM23" s="129"/>
      <c r="CN23" s="150" t="s">
        <v>36</v>
      </c>
      <c r="CO23" s="151"/>
      <c r="CP23" s="151"/>
      <c r="CQ23" s="151"/>
      <c r="CR23" s="151"/>
      <c r="CS23" s="151"/>
      <c r="CT23" s="151"/>
      <c r="CU23" s="151"/>
      <c r="CV23" s="152"/>
      <c r="CW23" s="150" t="s">
        <v>16</v>
      </c>
      <c r="CX23" s="151"/>
      <c r="CY23" s="151"/>
      <c r="CZ23" s="151"/>
      <c r="DA23" s="151"/>
      <c r="DB23" s="151"/>
      <c r="DC23" s="151"/>
      <c r="DD23" s="151"/>
      <c r="DE23" s="152"/>
      <c r="DF23" s="150" t="s">
        <v>17</v>
      </c>
      <c r="DG23" s="151"/>
      <c r="DH23" s="151"/>
      <c r="DI23" s="151"/>
      <c r="DJ23" s="151"/>
      <c r="DK23" s="151"/>
      <c r="DL23" s="151"/>
      <c r="DM23" s="151"/>
      <c r="DN23" s="152"/>
      <c r="DO23" s="150" t="s">
        <v>36</v>
      </c>
      <c r="DP23" s="151"/>
      <c r="DQ23" s="151"/>
      <c r="DR23" s="151"/>
      <c r="DS23" s="151"/>
      <c r="DT23" s="151"/>
      <c r="DU23" s="151"/>
      <c r="DV23" s="151"/>
      <c r="DW23" s="152"/>
      <c r="DX23" s="150" t="s">
        <v>16</v>
      </c>
      <c r="DY23" s="151"/>
      <c r="DZ23" s="151"/>
      <c r="EA23" s="151"/>
      <c r="EB23" s="151"/>
      <c r="EC23" s="151"/>
      <c r="ED23" s="151"/>
      <c r="EE23" s="151"/>
      <c r="EF23" s="152"/>
      <c r="EG23" s="150" t="s">
        <v>17</v>
      </c>
      <c r="EH23" s="151"/>
      <c r="EI23" s="151"/>
      <c r="EJ23" s="151"/>
      <c r="EK23" s="151"/>
      <c r="EL23" s="151"/>
      <c r="EM23" s="151"/>
      <c r="EN23" s="151"/>
      <c r="EO23" s="152"/>
      <c r="EP23" s="150"/>
      <c r="EQ23" s="151"/>
      <c r="ER23" s="151"/>
      <c r="ES23" s="151"/>
      <c r="ET23" s="151"/>
      <c r="EU23" s="151"/>
      <c r="EV23" s="151"/>
      <c r="EW23" s="151"/>
      <c r="EX23" s="152"/>
      <c r="EY23" s="150"/>
      <c r="EZ23" s="151"/>
      <c r="FA23" s="151"/>
      <c r="FB23" s="151"/>
      <c r="FC23" s="151"/>
      <c r="FD23" s="151"/>
      <c r="FE23" s="151"/>
      <c r="FF23" s="151"/>
      <c r="FG23" s="152"/>
    </row>
    <row r="24" spans="1:163" s="35" customFormat="1" ht="24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4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174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5"/>
      <c r="AZ24" s="175"/>
      <c r="BA24" s="175"/>
      <c r="BB24" s="176"/>
      <c r="BC24" s="174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74"/>
      <c r="BO24" s="175"/>
      <c r="BP24" s="175"/>
      <c r="BQ24" s="175"/>
      <c r="BR24" s="175"/>
      <c r="BS24" s="175"/>
      <c r="BT24" s="175"/>
      <c r="BU24" s="175"/>
      <c r="BV24" s="175"/>
      <c r="BW24" s="176"/>
      <c r="BX24" s="133"/>
      <c r="BY24" s="134"/>
      <c r="BZ24" s="134"/>
      <c r="CA24" s="134"/>
      <c r="CB24" s="134"/>
      <c r="CC24" s="134"/>
      <c r="CD24" s="134"/>
      <c r="CE24" s="134"/>
      <c r="CF24" s="135"/>
      <c r="CG24" s="133"/>
      <c r="CH24" s="134"/>
      <c r="CI24" s="134"/>
      <c r="CJ24" s="134"/>
      <c r="CK24" s="134"/>
      <c r="CL24" s="134"/>
      <c r="CM24" s="135"/>
      <c r="CN24" s="153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5"/>
      <c r="DF24" s="153"/>
      <c r="DG24" s="154"/>
      <c r="DH24" s="154"/>
      <c r="DI24" s="154"/>
      <c r="DJ24" s="154"/>
      <c r="DK24" s="154"/>
      <c r="DL24" s="154"/>
      <c r="DM24" s="154"/>
      <c r="DN24" s="155"/>
      <c r="DO24" s="153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5"/>
      <c r="EG24" s="153"/>
      <c r="EH24" s="154"/>
      <c r="EI24" s="154"/>
      <c r="EJ24" s="154"/>
      <c r="EK24" s="154"/>
      <c r="EL24" s="154"/>
      <c r="EM24" s="154"/>
      <c r="EN24" s="154"/>
      <c r="EO24" s="155"/>
      <c r="EP24" s="153"/>
      <c r="EQ24" s="154"/>
      <c r="ER24" s="154"/>
      <c r="ES24" s="154"/>
      <c r="ET24" s="154"/>
      <c r="EU24" s="154"/>
      <c r="EV24" s="154"/>
      <c r="EW24" s="154"/>
      <c r="EX24" s="155"/>
      <c r="EY24" s="153"/>
      <c r="EZ24" s="154"/>
      <c r="FA24" s="154"/>
      <c r="FB24" s="154"/>
      <c r="FC24" s="154"/>
      <c r="FD24" s="154"/>
      <c r="FE24" s="154"/>
      <c r="FF24" s="154"/>
      <c r="FG24" s="155"/>
    </row>
    <row r="25" spans="1:163" s="36" customFormat="1" ht="11.25" customHeight="1">
      <c r="A25" s="156">
        <v>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47">
        <v>2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147">
        <v>3</v>
      </c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7">
        <v>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9"/>
      <c r="AR25" s="147">
        <v>5</v>
      </c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>
        <v>6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9"/>
      <c r="BN25" s="147">
        <v>7</v>
      </c>
      <c r="BO25" s="148"/>
      <c r="BP25" s="148"/>
      <c r="BQ25" s="148"/>
      <c r="BR25" s="148"/>
      <c r="BS25" s="148"/>
      <c r="BT25" s="148"/>
      <c r="BU25" s="148"/>
      <c r="BV25" s="148"/>
      <c r="BW25" s="149"/>
      <c r="BX25" s="147">
        <v>8</v>
      </c>
      <c r="BY25" s="148"/>
      <c r="BZ25" s="148"/>
      <c r="CA25" s="148"/>
      <c r="CB25" s="148"/>
      <c r="CC25" s="148"/>
      <c r="CD25" s="148"/>
      <c r="CE25" s="148"/>
      <c r="CF25" s="149"/>
      <c r="CG25" s="147">
        <v>9</v>
      </c>
      <c r="CH25" s="148"/>
      <c r="CI25" s="148"/>
      <c r="CJ25" s="148"/>
      <c r="CK25" s="148"/>
      <c r="CL25" s="148"/>
      <c r="CM25" s="148"/>
      <c r="CN25" s="147">
        <v>10</v>
      </c>
      <c r="CO25" s="148"/>
      <c r="CP25" s="148"/>
      <c r="CQ25" s="148"/>
      <c r="CR25" s="148"/>
      <c r="CS25" s="148"/>
      <c r="CT25" s="148"/>
      <c r="CU25" s="148"/>
      <c r="CV25" s="149"/>
      <c r="CW25" s="147">
        <v>11</v>
      </c>
      <c r="CX25" s="148"/>
      <c r="CY25" s="148"/>
      <c r="CZ25" s="148"/>
      <c r="DA25" s="148"/>
      <c r="DB25" s="148"/>
      <c r="DC25" s="148"/>
      <c r="DD25" s="148"/>
      <c r="DE25" s="149"/>
      <c r="DF25" s="147">
        <v>12</v>
      </c>
      <c r="DG25" s="148"/>
      <c r="DH25" s="148"/>
      <c r="DI25" s="148"/>
      <c r="DJ25" s="148"/>
      <c r="DK25" s="148"/>
      <c r="DL25" s="148"/>
      <c r="DM25" s="148"/>
      <c r="DN25" s="149"/>
      <c r="DO25" s="147">
        <v>13</v>
      </c>
      <c r="DP25" s="148"/>
      <c r="DQ25" s="148"/>
      <c r="DR25" s="148"/>
      <c r="DS25" s="148"/>
      <c r="DT25" s="148"/>
      <c r="DU25" s="148"/>
      <c r="DV25" s="148"/>
      <c r="DW25" s="149"/>
      <c r="DX25" s="147">
        <v>14</v>
      </c>
      <c r="DY25" s="148"/>
      <c r="DZ25" s="148"/>
      <c r="EA25" s="148"/>
      <c r="EB25" s="148"/>
      <c r="EC25" s="148"/>
      <c r="ED25" s="148"/>
      <c r="EE25" s="148"/>
      <c r="EF25" s="149"/>
      <c r="EG25" s="147">
        <v>15</v>
      </c>
      <c r="EH25" s="148"/>
      <c r="EI25" s="148"/>
      <c r="EJ25" s="148"/>
      <c r="EK25" s="148"/>
      <c r="EL25" s="148"/>
      <c r="EM25" s="148"/>
      <c r="EN25" s="148"/>
      <c r="EO25" s="149"/>
      <c r="EP25" s="145">
        <v>16</v>
      </c>
      <c r="EQ25" s="145"/>
      <c r="ER25" s="145"/>
      <c r="ES25" s="145"/>
      <c r="ET25" s="145"/>
      <c r="EU25" s="145"/>
      <c r="EV25" s="145"/>
      <c r="EW25" s="145"/>
      <c r="EX25" s="145"/>
      <c r="EY25" s="145">
        <v>17</v>
      </c>
      <c r="EZ25" s="145"/>
      <c r="FA25" s="145"/>
      <c r="FB25" s="145"/>
      <c r="FC25" s="145"/>
      <c r="FD25" s="145"/>
      <c r="FE25" s="145"/>
      <c r="FF25" s="145"/>
      <c r="FG25" s="145"/>
    </row>
    <row r="26" spans="1:172" s="35" customFormat="1" ht="48" customHeight="1">
      <c r="A26" s="232" t="s">
        <v>161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3" t="str">
        <f>M17</f>
        <v>дети-инвалиды 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133" t="str">
        <f>Z17</f>
        <v>не указано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133" t="str">
        <f>AM17</f>
        <v>не указано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5"/>
      <c r="AR26" s="139" t="str">
        <f>AZ17</f>
        <v>очная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3" t="str">
        <f>BM17</f>
        <v>Х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5"/>
      <c r="BN26" s="139" t="s">
        <v>129</v>
      </c>
      <c r="BO26" s="139"/>
      <c r="BP26" s="139"/>
      <c r="BQ26" s="139"/>
      <c r="BR26" s="139"/>
      <c r="BS26" s="139"/>
      <c r="BT26" s="139"/>
      <c r="BU26" s="139"/>
      <c r="BV26" s="139"/>
      <c r="BW26" s="139"/>
      <c r="BX26" s="140" t="s">
        <v>73</v>
      </c>
      <c r="BY26" s="141"/>
      <c r="BZ26" s="141"/>
      <c r="CA26" s="141"/>
      <c r="CB26" s="141"/>
      <c r="CC26" s="141"/>
      <c r="CD26" s="141"/>
      <c r="CE26" s="141"/>
      <c r="CF26" s="142"/>
      <c r="CG26" s="143" t="s">
        <v>85</v>
      </c>
      <c r="CH26" s="144"/>
      <c r="CI26" s="144"/>
      <c r="CJ26" s="144"/>
      <c r="CK26" s="144"/>
      <c r="CL26" s="144"/>
      <c r="CM26" s="144"/>
      <c r="CN26" s="140">
        <v>6</v>
      </c>
      <c r="CO26" s="141"/>
      <c r="CP26" s="141"/>
      <c r="CQ26" s="141"/>
      <c r="CR26" s="141"/>
      <c r="CS26" s="141"/>
      <c r="CT26" s="141"/>
      <c r="CU26" s="141"/>
      <c r="CV26" s="142"/>
      <c r="CW26" s="140">
        <f>CN26</f>
        <v>6</v>
      </c>
      <c r="CX26" s="141"/>
      <c r="CY26" s="141"/>
      <c r="CZ26" s="141"/>
      <c r="DA26" s="141"/>
      <c r="DB26" s="141"/>
      <c r="DC26" s="141"/>
      <c r="DD26" s="141"/>
      <c r="DE26" s="142"/>
      <c r="DF26" s="140">
        <f>CW26</f>
        <v>6</v>
      </c>
      <c r="DG26" s="141"/>
      <c r="DH26" s="141"/>
      <c r="DI26" s="141"/>
      <c r="DJ26" s="141"/>
      <c r="DK26" s="141"/>
      <c r="DL26" s="141"/>
      <c r="DM26" s="141"/>
      <c r="DN26" s="142"/>
      <c r="DO26" s="133" t="s">
        <v>132</v>
      </c>
      <c r="DP26" s="134"/>
      <c r="DQ26" s="134"/>
      <c r="DR26" s="134"/>
      <c r="DS26" s="134"/>
      <c r="DT26" s="134"/>
      <c r="DU26" s="134"/>
      <c r="DV26" s="134"/>
      <c r="DW26" s="135"/>
      <c r="DX26" s="133" t="s">
        <v>132</v>
      </c>
      <c r="DY26" s="134"/>
      <c r="DZ26" s="134"/>
      <c r="EA26" s="134"/>
      <c r="EB26" s="134"/>
      <c r="EC26" s="134"/>
      <c r="ED26" s="134"/>
      <c r="EE26" s="134"/>
      <c r="EF26" s="135"/>
      <c r="EG26" s="133" t="s">
        <v>132</v>
      </c>
      <c r="EH26" s="134"/>
      <c r="EI26" s="134"/>
      <c r="EJ26" s="134"/>
      <c r="EK26" s="134"/>
      <c r="EL26" s="134"/>
      <c r="EM26" s="134"/>
      <c r="EN26" s="134"/>
      <c r="EO26" s="135"/>
      <c r="EP26" s="137">
        <v>5</v>
      </c>
      <c r="EQ26" s="137"/>
      <c r="ER26" s="137"/>
      <c r="ES26" s="137"/>
      <c r="ET26" s="137"/>
      <c r="EU26" s="137"/>
      <c r="EV26" s="137"/>
      <c r="EW26" s="137"/>
      <c r="EX26" s="137"/>
      <c r="EY26" s="138">
        <f>CN26*5%</f>
        <v>0.30000000000000004</v>
      </c>
      <c r="EZ26" s="138"/>
      <c r="FA26" s="138"/>
      <c r="FB26" s="138"/>
      <c r="FC26" s="138"/>
      <c r="FD26" s="138"/>
      <c r="FE26" s="138"/>
      <c r="FF26" s="138"/>
      <c r="FG26" s="138"/>
      <c r="FP26" s="38">
        <v>6</v>
      </c>
    </row>
    <row r="27" ht="15"/>
    <row r="28" s="7" customFormat="1" ht="16.5" customHeight="1">
      <c r="A28" s="7" t="s">
        <v>37</v>
      </c>
    </row>
    <row r="29" s="7" customFormat="1" ht="6" customHeight="1"/>
    <row r="30" spans="1:163" s="7" customFormat="1" ht="15.75" customHeight="1">
      <c r="A30" s="136" t="s">
        <v>26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</row>
    <row r="31" spans="1:163" s="4" customFormat="1" ht="15.75" customHeight="1">
      <c r="A31" s="119" t="s">
        <v>19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20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 t="s">
        <v>21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 t="s">
        <v>22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 t="s">
        <v>23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</row>
    <row r="32" spans="1:163" s="37" customFormat="1" ht="15.75" customHeight="1">
      <c r="A32" s="120">
        <v>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>
        <v>2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 t="s">
        <v>24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 t="s">
        <v>25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0">
        <v>5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4" customFormat="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</row>
    <row r="34" s="7" customFormat="1" ht="15.75"/>
    <row r="35" s="7" customFormat="1" ht="15.75">
      <c r="A35" s="7" t="s">
        <v>67</v>
      </c>
    </row>
    <row r="36" s="7" customFormat="1" ht="9.75" customHeight="1"/>
    <row r="37" spans="1:163" s="7" customFormat="1" ht="124.5" customHeight="1">
      <c r="A37" s="125" t="s">
        <v>68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 t="s">
        <v>130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</row>
    <row r="38" spans="41:163" ht="15.75" customHeight="1">
      <c r="AO38" s="118" t="s">
        <v>27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69</v>
      </c>
    </row>
    <row r="41" ht="7.5" customHeight="1"/>
    <row r="42" spans="1:163" s="4" customFormat="1" ht="15.75" customHeight="1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 t="s">
        <v>29</v>
      </c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 t="s">
        <v>30</v>
      </c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</row>
    <row r="43" spans="1:163" s="4" customFormat="1" ht="15.75" customHeight="1">
      <c r="A43" s="120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1" t="s">
        <v>31</v>
      </c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2">
        <v>3</v>
      </c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</row>
    <row r="44" spans="1:163" s="4" customFormat="1" ht="215.25" customHeight="1">
      <c r="A44" s="116" t="s">
        <v>70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 t="s">
        <v>87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 t="s">
        <v>87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</row>
  </sheetData>
  <sheetProtection/>
  <mergeCells count="170">
    <mergeCell ref="M13:Y15"/>
    <mergeCell ref="Z13:AL15"/>
    <mergeCell ref="AM13:AY15"/>
    <mergeCell ref="AZ13:BL15"/>
    <mergeCell ref="BM13:BY15"/>
    <mergeCell ref="K22:U24"/>
    <mergeCell ref="V22:AF24"/>
    <mergeCell ref="AG22:AQ24"/>
    <mergeCell ref="AR22:BB24"/>
    <mergeCell ref="BC22:BM24"/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Инна Биенко</cp:lastModifiedBy>
  <cp:lastPrinted>2021-01-13T00:18:36Z</cp:lastPrinted>
  <dcterms:created xsi:type="dcterms:W3CDTF">2008-10-01T13:21:49Z</dcterms:created>
  <dcterms:modified xsi:type="dcterms:W3CDTF">2021-01-13T00:18:38Z</dcterms:modified>
  <cp:category/>
  <cp:version/>
  <cp:contentType/>
  <cp:contentStatus/>
</cp:coreProperties>
</file>